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8_{3F42603B-08C3-412A-A900-5134B8CFBD85}" xr6:coauthVersionLast="47" xr6:coauthVersionMax="47" xr10:uidLastSave="{00000000-0000-0000-0000-000000000000}"/>
  <bookViews>
    <workbookView xWindow="-120" yWindow="-120" windowWidth="29040" windowHeight="15720" xr2:uid="{657DA873-D91C-4B7C-942D-3B09363B8159}"/>
  </bookViews>
  <sheets>
    <sheet name="POLICLINICA FORMOSA IMED" sheetId="1" r:id="rId1"/>
  </sheets>
  <definedNames>
    <definedName name="_xlnm._FilterDatabase" localSheetId="0" hidden="1">'POLICLINICA FORMOSA IMED'!$A$56:$K$73</definedName>
    <definedName name="_xlnm.Print_Area" localSheetId="0">'POLICLINICA FORMOSA IMED'!$A$1:$V$83</definedName>
    <definedName name="_xlnm.Print_Titles" localSheetId="0">'POLICLINICA FORMOSA IMED'!$55:$56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1" l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U45" i="1"/>
  <c r="T45" i="1"/>
  <c r="S45" i="1"/>
  <c r="R45" i="1"/>
  <c r="Q45" i="1"/>
  <c r="P45" i="1"/>
  <c r="O45" i="1"/>
  <c r="N45" i="1"/>
  <c r="M45" i="1"/>
  <c r="L45" i="1"/>
  <c r="J45" i="1"/>
  <c r="I45" i="1"/>
  <c r="H45" i="1"/>
  <c r="G45" i="1"/>
  <c r="F45" i="1"/>
  <c r="E45" i="1"/>
  <c r="D45" i="1"/>
  <c r="B45" i="1"/>
  <c r="V44" i="1"/>
  <c r="V43" i="1"/>
  <c r="V42" i="1"/>
  <c r="V41" i="1"/>
  <c r="V40" i="1"/>
  <c r="V39" i="1"/>
  <c r="V38" i="1"/>
  <c r="C38" i="1"/>
  <c r="C45" i="1" s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2" i="1"/>
  <c r="V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9" authorId="0" shapeId="0" xr:uid="{69BD253F-9A06-4BC8-94BA-C10F027FAD0F}">
      <text>
        <r>
          <rPr>
            <sz val="10"/>
            <rFont val="Arial"/>
            <family val="2"/>
          </rPr>
          <t xml:space="preserve">
R$ 316.450,26 - Parcela 04/06 -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
</t>
        </r>
      </text>
    </comment>
    <comment ref="F70" authorId="0" shapeId="0" xr:uid="{0C45C80D-C2A0-4BBC-B17E-B11063B2580F}">
      <text>
        <r>
          <rPr>
            <sz val="10"/>
            <rFont val="Arial"/>
            <family val="2"/>
          </rPr>
          <t xml:space="preserve">
R$ 316.450,26 - Parcela 05/06 -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
</t>
        </r>
      </text>
    </comment>
    <comment ref="F71" authorId="0" shapeId="0" xr:uid="{2CFB5F63-A6D6-4D84-A59A-1A9B6B1EB8DF}">
      <text>
        <r>
          <rPr>
            <sz val="10"/>
            <rFont val="Arial"/>
            <family val="2"/>
          </rPr>
          <t xml:space="preserve">
R$ 316.450,26 - Parcela 06/06 - Relatório nº 48/2023 - COMACG/GMAE-CG/SUPECC/SES/GO (v.50845216), elaborado pela Comissão de Monitoramento e Avaliação dos Contratos de Gestão, referente ao período de avaliação 12 de janeiro de 2023 a 11 de julho de 2023, o qual corresponde ao Contrato de Gestão nº 03/2022/SES/GO, Processo nº 202300010047199, VALOR TOTL DA GLOSA R$ 1.898701,55, HOUVE PARCELAMENTO VIA DESPACHO Nº 1118/2024/SES/SUPECC-03082 (58912636)
</t>
        </r>
      </text>
    </comment>
  </commentList>
</comments>
</file>

<file path=xl/sharedStrings.xml><?xml version="1.0" encoding="utf-8"?>
<sst xmlns="http://schemas.openxmlformats.org/spreadsheetml/2006/main" count="111" uniqueCount="60">
  <si>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</si>
  <si>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</si>
  <si>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</si>
  <si>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 02.529.964/0001-57</t>
  </si>
  <si>
    <t>Organização Social Contratada : INSTITUTO DE MEDICINA, ESTUDOS E DESENVOLVIMENTO – IMED</t>
  </si>
  <si>
    <t>CNPJ: 19.324.171/0001-02</t>
  </si>
  <si>
    <t>Unidade Gerida: POLICLÍNICA REGIONAL – UNIDADE FORMOSA</t>
  </si>
  <si>
    <t xml:space="preserve">CNPJ: </t>
  </si>
  <si>
    <t>Contrato de Gestão nº: Termo de Colaboração nº 88/2024 - SES (62338875), 1° Apostilamento</t>
  </si>
  <si>
    <t xml:space="preserve">Vigência do Contrato de Gestão - Início   10/07/2024 A    Término  09/01/2025 </t>
  </si>
  <si>
    <t>Previsão de Repasse Mensal do Contrato de Gestão  /ADITIVO - Custeio :  R$ 2.160.918,05    Processo nº: 202400010044543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</si>
  <si>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</si>
  <si>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</si>
  <si>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</si>
  <si>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</si>
  <si>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</si>
  <si>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</si>
  <si>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</si>
  <si>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</si>
  <si>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</si>
  <si>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</si>
  <si>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</si>
  <si>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</si>
  <si>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</si>
  <si>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</si>
  <si>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</si>
  <si>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</si>
  <si>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</si>
  <si>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</si>
  <si>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</si>
  <si>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</si>
  <si>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</si>
  <si>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</si>
  <si>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</si>
  <si>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</si>
  <si>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</si>
  <si>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</si>
  <si>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</si>
  <si>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</si>
  <si>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</si>
  <si>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</si>
  <si>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</si>
  <si>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</si>
  <si>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</si>
  <si>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</si>
  <si>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</si>
  <si>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</si>
  <si>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</si>
  <si>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</si>
  <si>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</si>
  <si>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12 de janeiro de 2023 a 11 de julho de 2023</t>
  </si>
  <si>
    <t>Relatório nº 48/2023 - COMACG/GMAE-CG/SUPECC/SES/GO (v.50845216)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</si>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</sst>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3838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0" borderId="19" xfId="2" applyFont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164" fontId="8" fillId="0" borderId="18" xfId="2" applyFont="1" applyBorder="1" applyAlignment="1" applyProtection="1">
      <alignment horizontal="right" vertical="center"/>
    </xf>
    <xf numFmtId="4" fontId="10" fillId="0" borderId="19" xfId="3" applyNumberFormat="1" applyFont="1" applyBorder="1" applyAlignment="1">
      <alignment vertical="center" wrapText="1"/>
    </xf>
    <xf numFmtId="4" fontId="11" fillId="5" borderId="19" xfId="3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0" fillId="0" borderId="19" xfId="2" applyFont="1" applyBorder="1" applyAlignment="1" applyProtection="1">
      <alignment vertical="center"/>
    </xf>
    <xf numFmtId="164" fontId="0" fillId="0" borderId="18" xfId="2" applyFont="1" applyBorder="1" applyAlignment="1" applyProtection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164" fontId="5" fillId="6" borderId="18" xfId="1" applyFont="1" applyFill="1" applyBorder="1" applyAlignment="1" applyProtection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</cellXfs>
  <cellStyles count="4">
    <cellStyle name="Normal" xfId="0" builtinId="0"/>
    <cellStyle name="Normal 65" xfId="3" xr:uid="{86CB97BB-9796-43AB-9A31-F7438FE732FF}"/>
    <cellStyle name="Vírgula" xfId="1" builtinId="3"/>
    <cellStyle name="Vírgula 44" xfId="2" xr:uid="{37DAD8EE-65AB-427F-9266-A7C935274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C932-8BCD-4F61-8AF1-B1C6BD5F09CE}">
  <sheetPr filterMode="1">
    <tabColor rgb="FFFFC000"/>
    <pageSetUpPr fitToPage="1"/>
  </sheetPr>
  <dimension ref="A1:W119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.85546875" customWidth="1"/>
    <col min="2" max="2" width="14.28515625" customWidth="1"/>
    <col min="3" max="7" width="15.28515625" customWidth="1"/>
    <col min="8" max="8" width="16.85546875" customWidth="1"/>
    <col min="9" max="10" width="15.28515625" customWidth="1"/>
    <col min="11" max="11" width="17" style="17" customWidth="1"/>
    <col min="12" max="21" width="15.7109375" style="17" customWidth="1"/>
    <col min="22" max="22" width="15.7109375" customWidth="1"/>
    <col min="23" max="23" width="13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7.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4"/>
    </row>
    <row r="7" spans="1:22" ht="8.2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4"/>
    </row>
    <row r="10" spans="1:22" ht="8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4"/>
    </row>
    <row r="13" spans="1:22" ht="15.75" customHeight="1" thickBo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7.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25.5" customHeight="1" thickBot="1" x14ac:dyDescent="0.3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3" ht="9" customHeight="1" thickBot="1" x14ac:dyDescent="0.3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3" ht="15.75" customHeight="1" thickBot="1" x14ac:dyDescent="0.3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</row>
    <row r="20" spans="1:23" ht="75.75" customHeight="1" thickBot="1" x14ac:dyDescent="0.3">
      <c r="A20" s="14"/>
      <c r="B20" s="18" t="s">
        <v>15</v>
      </c>
      <c r="C20" s="19" t="s">
        <v>16</v>
      </c>
      <c r="D20" s="20" t="s">
        <v>17</v>
      </c>
      <c r="E20" s="20"/>
      <c r="F20" s="20"/>
      <c r="G20" s="20" t="s">
        <v>18</v>
      </c>
      <c r="H20" s="20"/>
      <c r="I20" s="20"/>
      <c r="J20" s="21" t="s">
        <v>19</v>
      </c>
      <c r="K20" s="20" t="s">
        <v>20</v>
      </c>
      <c r="L20" s="20"/>
      <c r="M20" s="20"/>
      <c r="N20" s="20"/>
      <c r="O20" s="20" t="s">
        <v>21</v>
      </c>
      <c r="P20" s="20"/>
      <c r="Q20" s="21" t="s">
        <v>22</v>
      </c>
      <c r="R20" s="20" t="s">
        <v>23</v>
      </c>
      <c r="S20" s="20"/>
      <c r="T20" s="20" t="s">
        <v>24</v>
      </c>
      <c r="U20" s="20"/>
      <c r="V20" s="19" t="s">
        <v>25</v>
      </c>
      <c r="W20" s="17"/>
    </row>
    <row r="21" spans="1:23" ht="37.5" customHeight="1" thickBot="1" x14ac:dyDescent="0.3">
      <c r="A21" s="14"/>
      <c r="B21" s="18"/>
      <c r="C21" s="19"/>
      <c r="D21" s="22" t="s">
        <v>26</v>
      </c>
      <c r="E21" s="22" t="s">
        <v>27</v>
      </c>
      <c r="F21" s="22" t="s">
        <v>28</v>
      </c>
      <c r="G21" s="22" t="s">
        <v>26</v>
      </c>
      <c r="H21" s="22" t="s">
        <v>27</v>
      </c>
      <c r="I21" s="22" t="s">
        <v>28</v>
      </c>
      <c r="J21" s="22" t="s">
        <v>26</v>
      </c>
      <c r="K21" s="22" t="s">
        <v>29</v>
      </c>
      <c r="L21" s="22" t="s">
        <v>26</v>
      </c>
      <c r="M21" s="22" t="s">
        <v>27</v>
      </c>
      <c r="N21" s="22" t="s">
        <v>28</v>
      </c>
      <c r="O21" s="22" t="s">
        <v>26</v>
      </c>
      <c r="P21" s="22" t="s">
        <v>27</v>
      </c>
      <c r="Q21" s="22"/>
      <c r="R21" s="22" t="s">
        <v>26</v>
      </c>
      <c r="S21" s="22" t="s">
        <v>27</v>
      </c>
      <c r="T21" s="22" t="s">
        <v>26</v>
      </c>
      <c r="U21" s="22" t="s">
        <v>30</v>
      </c>
      <c r="V21" s="19"/>
      <c r="W21" s="17"/>
    </row>
    <row r="22" spans="1:23" ht="15.75" thickBot="1" x14ac:dyDescent="0.3">
      <c r="A22" s="23">
        <v>45292</v>
      </c>
      <c r="B22" s="24"/>
      <c r="C22" s="25"/>
      <c r="D22" s="25"/>
      <c r="E22" s="25"/>
      <c r="F22" s="25"/>
      <c r="G22" s="25"/>
      <c r="H22" s="25"/>
      <c r="I22" s="25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30">
        <f>L22+M22+N22+R22+S22+T22+U22</f>
        <v>0</v>
      </c>
      <c r="W22" s="31"/>
    </row>
    <row r="23" spans="1:23" ht="15.75" thickBot="1" x14ac:dyDescent="0.3">
      <c r="A23" s="32">
        <v>45323</v>
      </c>
      <c r="B23" s="33"/>
      <c r="C23" s="30"/>
      <c r="D23" s="25"/>
      <c r="E23" s="25"/>
      <c r="F23" s="25"/>
      <c r="G23" s="25"/>
      <c r="H23" s="25"/>
      <c r="I23" s="25"/>
      <c r="J23" s="34"/>
      <c r="K23" s="27"/>
      <c r="L23" s="28"/>
      <c r="M23" s="28"/>
      <c r="N23" s="28"/>
      <c r="O23" s="28"/>
      <c r="P23" s="28"/>
      <c r="Q23" s="28"/>
      <c r="R23" s="28"/>
      <c r="S23" s="35"/>
      <c r="T23" s="35"/>
      <c r="U23" s="36"/>
      <c r="V23" s="35"/>
      <c r="W23" s="31"/>
    </row>
    <row r="24" spans="1:23" ht="15.75" thickBot="1" x14ac:dyDescent="0.3">
      <c r="A24" s="32">
        <v>45323</v>
      </c>
      <c r="B24" s="33"/>
      <c r="C24" s="30"/>
      <c r="D24" s="25"/>
      <c r="E24" s="25"/>
      <c r="F24" s="25"/>
      <c r="G24" s="25"/>
      <c r="H24" s="25"/>
      <c r="I24" s="25"/>
      <c r="J24" s="34"/>
      <c r="K24" s="27"/>
      <c r="L24" s="28"/>
      <c r="M24" s="28"/>
      <c r="N24" s="28"/>
      <c r="O24" s="28"/>
      <c r="P24" s="28"/>
      <c r="Q24" s="28"/>
      <c r="R24" s="28"/>
      <c r="S24" s="35"/>
      <c r="T24" s="35"/>
      <c r="U24" s="35"/>
      <c r="V24" s="35"/>
      <c r="W24" s="31"/>
    </row>
    <row r="25" spans="1:23" ht="15.75" thickBot="1" x14ac:dyDescent="0.3">
      <c r="A25" s="32">
        <v>45323</v>
      </c>
      <c r="B25" s="33"/>
      <c r="C25" s="30"/>
      <c r="D25" s="25"/>
      <c r="E25" s="25"/>
      <c r="F25" s="25"/>
      <c r="G25" s="25"/>
      <c r="H25" s="25"/>
      <c r="I25" s="25"/>
      <c r="J25" s="34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0">
        <f t="shared" ref="V25:V44" si="0">L25+M25+N25+R25+S25+T25+U25</f>
        <v>0</v>
      </c>
      <c r="W25" s="31"/>
    </row>
    <row r="26" spans="1:23" ht="15.75" thickBot="1" x14ac:dyDescent="0.3">
      <c r="A26" s="32">
        <v>45323</v>
      </c>
      <c r="B26" s="33"/>
      <c r="C26" s="30"/>
      <c r="D26" s="25"/>
      <c r="E26" s="25"/>
      <c r="F26" s="25"/>
      <c r="G26" s="25"/>
      <c r="H26" s="25"/>
      <c r="I26" s="25"/>
      <c r="J26" s="34"/>
      <c r="K26" s="27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0">
        <f t="shared" si="0"/>
        <v>0</v>
      </c>
      <c r="W26" s="31"/>
    </row>
    <row r="27" spans="1:23" ht="15.75" thickBot="1" x14ac:dyDescent="0.3">
      <c r="A27" s="23">
        <v>45352</v>
      </c>
      <c r="B27" s="33"/>
      <c r="C27" s="30"/>
      <c r="D27" s="25"/>
      <c r="E27" s="25"/>
      <c r="F27" s="25"/>
      <c r="G27" s="25"/>
      <c r="H27" s="25"/>
      <c r="I27" s="25"/>
      <c r="J27" s="34"/>
      <c r="K27" s="27"/>
      <c r="L27" s="28"/>
      <c r="M27" s="28"/>
      <c r="N27" s="28"/>
      <c r="O27" s="28"/>
      <c r="P27" s="28"/>
      <c r="Q27" s="28"/>
      <c r="R27" s="28"/>
      <c r="S27" s="28"/>
      <c r="T27" s="28"/>
      <c r="U27" s="37"/>
      <c r="V27" s="30">
        <f t="shared" si="0"/>
        <v>0</v>
      </c>
      <c r="W27" s="31"/>
    </row>
    <row r="28" spans="1:23" ht="15.75" thickBot="1" x14ac:dyDescent="0.3">
      <c r="A28" s="23">
        <v>45352</v>
      </c>
      <c r="B28" s="33"/>
      <c r="C28" s="30"/>
      <c r="D28" s="25"/>
      <c r="E28" s="25"/>
      <c r="F28" s="25"/>
      <c r="G28" s="25"/>
      <c r="H28" s="25"/>
      <c r="I28" s="25"/>
      <c r="J28" s="34"/>
      <c r="K28" s="27"/>
      <c r="L28" s="28"/>
      <c r="M28" s="28"/>
      <c r="N28" s="28"/>
      <c r="O28" s="28"/>
      <c r="P28" s="28"/>
      <c r="Q28" s="28"/>
      <c r="R28" s="28"/>
      <c r="S28" s="28"/>
      <c r="T28" s="28"/>
      <c r="U28" s="37"/>
      <c r="V28" s="30">
        <f t="shared" si="0"/>
        <v>0</v>
      </c>
      <c r="W28" s="31"/>
    </row>
    <row r="29" spans="1:23" ht="15.75" thickBot="1" x14ac:dyDescent="0.3">
      <c r="A29" s="23">
        <v>45352</v>
      </c>
      <c r="B29" s="33"/>
      <c r="C29" s="30"/>
      <c r="D29" s="25"/>
      <c r="E29" s="25"/>
      <c r="F29" s="25"/>
      <c r="G29" s="25"/>
      <c r="H29" s="25"/>
      <c r="I29" s="25"/>
      <c r="J29" s="34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37"/>
      <c r="V29" s="30">
        <f t="shared" si="0"/>
        <v>0</v>
      </c>
      <c r="W29" s="31"/>
    </row>
    <row r="30" spans="1:23" ht="15.75" thickBot="1" x14ac:dyDescent="0.3">
      <c r="A30" s="32">
        <v>45383</v>
      </c>
      <c r="B30" s="33"/>
      <c r="C30" s="30"/>
      <c r="D30" s="25"/>
      <c r="E30" s="25"/>
      <c r="F30" s="25"/>
      <c r="G30" s="25"/>
      <c r="H30" s="25"/>
      <c r="I30" s="25"/>
      <c r="J30" s="34"/>
      <c r="K30" s="27"/>
      <c r="L30" s="28"/>
      <c r="M30" s="28"/>
      <c r="N30" s="28"/>
      <c r="O30" s="37"/>
      <c r="P30" s="37"/>
      <c r="Q30" s="37"/>
      <c r="R30" s="37"/>
      <c r="S30" s="37"/>
      <c r="T30" s="37"/>
      <c r="U30" s="37"/>
      <c r="V30" s="30">
        <f t="shared" si="0"/>
        <v>0</v>
      </c>
      <c r="W30" s="31"/>
    </row>
    <row r="31" spans="1:23" ht="15.75" thickBot="1" x14ac:dyDescent="0.3">
      <c r="A31" s="32">
        <v>45383</v>
      </c>
      <c r="B31" s="33"/>
      <c r="C31" s="30"/>
      <c r="D31" s="25"/>
      <c r="E31" s="25"/>
      <c r="F31" s="25"/>
      <c r="G31" s="25"/>
      <c r="H31" s="25"/>
      <c r="I31" s="25"/>
      <c r="J31" s="34"/>
      <c r="K31" s="27"/>
      <c r="L31" s="28"/>
      <c r="M31" s="28"/>
      <c r="N31" s="28"/>
      <c r="O31" s="37"/>
      <c r="P31" s="37"/>
      <c r="Q31" s="37"/>
      <c r="R31" s="37"/>
      <c r="S31" s="37"/>
      <c r="T31" s="37"/>
      <c r="U31" s="37"/>
      <c r="V31" s="30">
        <f t="shared" si="0"/>
        <v>0</v>
      </c>
      <c r="W31" s="31"/>
    </row>
    <row r="32" spans="1:23" ht="15.75" thickBot="1" x14ac:dyDescent="0.3">
      <c r="A32" s="32">
        <v>45383</v>
      </c>
      <c r="B32" s="33"/>
      <c r="C32" s="30"/>
      <c r="D32" s="25"/>
      <c r="E32" s="25"/>
      <c r="F32" s="25"/>
      <c r="G32" s="25"/>
      <c r="H32" s="25"/>
      <c r="I32" s="25"/>
      <c r="J32" s="38"/>
      <c r="K32" s="27"/>
      <c r="L32" s="28"/>
      <c r="M32" s="28"/>
      <c r="N32" s="28"/>
      <c r="O32" s="37"/>
      <c r="P32" s="37"/>
      <c r="Q32" s="37"/>
      <c r="R32" s="37"/>
      <c r="S32" s="37"/>
      <c r="T32" s="37"/>
      <c r="U32" s="37"/>
      <c r="V32" s="30">
        <f t="shared" si="0"/>
        <v>0</v>
      </c>
      <c r="W32" s="31"/>
    </row>
    <row r="33" spans="1:23" ht="15.75" thickBot="1" x14ac:dyDescent="0.3">
      <c r="A33" s="32">
        <v>45383</v>
      </c>
      <c r="B33" s="33"/>
      <c r="C33" s="30"/>
      <c r="D33" s="25"/>
      <c r="E33" s="25"/>
      <c r="F33" s="25"/>
      <c r="G33" s="25"/>
      <c r="H33" s="25"/>
      <c r="I33" s="25"/>
      <c r="J33" s="38"/>
      <c r="K33" s="27"/>
      <c r="L33" s="28"/>
      <c r="M33" s="28"/>
      <c r="N33" s="28"/>
      <c r="O33" s="37"/>
      <c r="P33" s="37"/>
      <c r="Q33" s="37"/>
      <c r="R33" s="37"/>
      <c r="S33" s="37"/>
      <c r="T33" s="37"/>
      <c r="U33" s="37"/>
      <c r="V33" s="30">
        <f t="shared" si="0"/>
        <v>0</v>
      </c>
      <c r="W33" s="31"/>
    </row>
    <row r="34" spans="1:23" ht="15.75" thickBot="1" x14ac:dyDescent="0.3">
      <c r="A34" s="23">
        <v>45413</v>
      </c>
      <c r="B34" s="33"/>
      <c r="C34" s="30"/>
      <c r="D34" s="25"/>
      <c r="E34" s="25"/>
      <c r="F34" s="25"/>
      <c r="G34" s="25"/>
      <c r="H34" s="25"/>
      <c r="I34" s="25"/>
      <c r="J34" s="38"/>
      <c r="K34" s="27"/>
      <c r="L34" s="28"/>
      <c r="M34" s="28"/>
      <c r="N34" s="28"/>
      <c r="O34" s="37"/>
      <c r="P34" s="37"/>
      <c r="Q34" s="37"/>
      <c r="R34" s="37"/>
      <c r="S34" s="37"/>
      <c r="T34" s="37"/>
      <c r="U34" s="37"/>
      <c r="V34" s="30">
        <f t="shared" si="0"/>
        <v>0</v>
      </c>
      <c r="W34" s="31"/>
    </row>
    <row r="35" spans="1:23" ht="15.75" thickBot="1" x14ac:dyDescent="0.3">
      <c r="A35" s="23">
        <v>45413</v>
      </c>
      <c r="B35" s="33"/>
      <c r="C35" s="30"/>
      <c r="D35" s="25"/>
      <c r="E35" s="25"/>
      <c r="F35" s="25"/>
      <c r="G35" s="25"/>
      <c r="H35" s="25"/>
      <c r="I35" s="25"/>
      <c r="J35" s="38"/>
      <c r="K35" s="27"/>
      <c r="L35" s="28"/>
      <c r="M35" s="28"/>
      <c r="N35" s="28"/>
      <c r="O35" s="37"/>
      <c r="P35" s="37"/>
      <c r="Q35" s="37"/>
      <c r="R35" s="37"/>
      <c r="S35" s="37"/>
      <c r="T35" s="37"/>
      <c r="U35" s="37"/>
      <c r="V35" s="30">
        <f t="shared" si="0"/>
        <v>0</v>
      </c>
      <c r="W35" s="31"/>
    </row>
    <row r="36" spans="1:23" ht="15.75" thickBot="1" x14ac:dyDescent="0.3">
      <c r="A36" s="23">
        <v>45413</v>
      </c>
      <c r="B36" s="33"/>
      <c r="C36" s="30"/>
      <c r="D36" s="25"/>
      <c r="E36" s="25"/>
      <c r="F36" s="25"/>
      <c r="G36" s="25"/>
      <c r="H36" s="25"/>
      <c r="I36" s="25"/>
      <c r="J36" s="38"/>
      <c r="K36" s="27"/>
      <c r="L36" s="28"/>
      <c r="M36" s="28"/>
      <c r="N36" s="28"/>
      <c r="O36" s="37"/>
      <c r="P36" s="37"/>
      <c r="Q36" s="37"/>
      <c r="R36" s="37"/>
      <c r="S36" s="37"/>
      <c r="T36" s="37"/>
      <c r="U36" s="37"/>
      <c r="V36" s="30">
        <f t="shared" si="0"/>
        <v>0</v>
      </c>
      <c r="W36" s="31"/>
    </row>
    <row r="37" spans="1:23" ht="15.75" thickBot="1" x14ac:dyDescent="0.3">
      <c r="A37" s="32">
        <v>45444</v>
      </c>
      <c r="B37" s="33"/>
      <c r="C37" s="30"/>
      <c r="D37" s="25"/>
      <c r="E37" s="25"/>
      <c r="F37" s="25"/>
      <c r="G37" s="25"/>
      <c r="H37" s="25"/>
      <c r="I37" s="25"/>
      <c r="J37" s="38"/>
      <c r="K37" s="27"/>
      <c r="L37" s="28"/>
      <c r="M37" s="28"/>
      <c r="N37" s="28"/>
      <c r="O37" s="37"/>
      <c r="P37" s="37"/>
      <c r="Q37" s="37"/>
      <c r="R37" s="37"/>
      <c r="S37" s="37"/>
      <c r="T37" s="37"/>
      <c r="U37" s="37"/>
      <c r="V37" s="30">
        <f t="shared" si="0"/>
        <v>0</v>
      </c>
      <c r="W37" s="31"/>
    </row>
    <row r="38" spans="1:23" ht="15.75" thickBot="1" x14ac:dyDescent="0.3">
      <c r="A38" s="23">
        <v>45474</v>
      </c>
      <c r="B38" s="33">
        <f>1512642.635+35220.08</f>
        <v>1547862.7150000001</v>
      </c>
      <c r="C38" s="30">
        <f>1512642.635+35220.08</f>
        <v>1547862.7150000001</v>
      </c>
      <c r="D38" s="25">
        <v>12317232.880000001</v>
      </c>
      <c r="E38" s="25"/>
      <c r="F38" s="25"/>
      <c r="G38" s="25">
        <v>3573560.69</v>
      </c>
      <c r="H38" s="25"/>
      <c r="I38" s="25"/>
      <c r="J38" s="38"/>
      <c r="K38" s="27"/>
      <c r="L38" s="28"/>
      <c r="M38" s="28"/>
      <c r="N38" s="28"/>
      <c r="O38" s="37"/>
      <c r="P38" s="37"/>
      <c r="Q38" s="37"/>
      <c r="R38" s="37"/>
      <c r="S38" s="37"/>
      <c r="T38" s="37"/>
      <c r="U38" s="37"/>
      <c r="V38" s="30">
        <f t="shared" si="0"/>
        <v>0</v>
      </c>
      <c r="W38" s="31"/>
    </row>
    <row r="39" spans="1:23" ht="15.75" thickBot="1" x14ac:dyDescent="0.3">
      <c r="A39" s="32">
        <v>45505</v>
      </c>
      <c r="B39" s="33">
        <v>2160918.0499999998</v>
      </c>
      <c r="C39" s="30">
        <v>2160918.0499999998</v>
      </c>
      <c r="D39" s="30">
        <v>35220.080000000002</v>
      </c>
      <c r="E39" s="30">
        <v>4186.6400000000003</v>
      </c>
      <c r="F39" s="30"/>
      <c r="G39" s="34">
        <v>2186138.13</v>
      </c>
      <c r="H39" s="34">
        <v>4186.6400000000003</v>
      </c>
      <c r="I39" s="39"/>
      <c r="J39" s="38"/>
      <c r="K39" s="27">
        <v>45505</v>
      </c>
      <c r="L39" s="28">
        <v>2186138.13</v>
      </c>
      <c r="M39" s="28"/>
      <c r="N39" s="28"/>
      <c r="O39" s="37"/>
      <c r="P39" s="37"/>
      <c r="Q39" s="37"/>
      <c r="R39" s="37"/>
      <c r="S39" s="37"/>
      <c r="T39" s="37"/>
      <c r="U39" s="37"/>
      <c r="V39" s="30">
        <f t="shared" si="0"/>
        <v>2186138.13</v>
      </c>
      <c r="W39" s="31"/>
    </row>
    <row r="40" spans="1:23" ht="15.75" thickBot="1" x14ac:dyDescent="0.3">
      <c r="A40" s="32">
        <v>45505</v>
      </c>
      <c r="B40" s="33"/>
      <c r="C40" s="30"/>
      <c r="D40" s="30"/>
      <c r="E40" s="30"/>
      <c r="F40" s="30"/>
      <c r="G40" s="34"/>
      <c r="H40" s="34"/>
      <c r="I40" s="39"/>
      <c r="J40" s="38"/>
      <c r="K40" s="27">
        <v>45505</v>
      </c>
      <c r="L40" s="28">
        <v>1512642.64</v>
      </c>
      <c r="M40" s="28"/>
      <c r="N40" s="28"/>
      <c r="O40" s="37"/>
      <c r="P40" s="37"/>
      <c r="Q40" s="37"/>
      <c r="R40" s="37"/>
      <c r="S40" s="37"/>
      <c r="T40" s="37"/>
      <c r="U40" s="37"/>
      <c r="V40" s="30">
        <f t="shared" si="0"/>
        <v>1512642.64</v>
      </c>
      <c r="W40" s="31"/>
    </row>
    <row r="41" spans="1:23" ht="15.75" thickBot="1" x14ac:dyDescent="0.3">
      <c r="A41" s="23">
        <v>45536</v>
      </c>
      <c r="B41" s="33">
        <v>2160918.0499999998</v>
      </c>
      <c r="C41" s="30">
        <v>2160918.0499999998</v>
      </c>
      <c r="D41" s="30"/>
      <c r="E41" s="30"/>
      <c r="F41" s="30"/>
      <c r="G41" s="34"/>
      <c r="H41" s="34"/>
      <c r="I41" s="39"/>
      <c r="J41" s="38"/>
      <c r="K41" s="27"/>
      <c r="L41" s="28"/>
      <c r="M41" s="28"/>
      <c r="N41" s="28"/>
      <c r="O41" s="37"/>
      <c r="P41" s="37"/>
      <c r="Q41" s="37"/>
      <c r="R41" s="37"/>
      <c r="S41" s="37"/>
      <c r="T41" s="37"/>
      <c r="U41" s="37"/>
      <c r="V41" s="30">
        <f t="shared" si="0"/>
        <v>0</v>
      </c>
      <c r="W41" s="31"/>
    </row>
    <row r="42" spans="1:23" ht="15.75" thickBot="1" x14ac:dyDescent="0.3">
      <c r="A42" s="32">
        <v>45566</v>
      </c>
      <c r="B42" s="33">
        <v>2160918.0499999998</v>
      </c>
      <c r="C42" s="30">
        <v>2160918.0499999998</v>
      </c>
      <c r="D42" s="30"/>
      <c r="E42" s="30"/>
      <c r="F42" s="30"/>
      <c r="G42" s="34"/>
      <c r="H42" s="34"/>
      <c r="I42" s="39"/>
      <c r="J42" s="38"/>
      <c r="K42" s="27"/>
      <c r="L42" s="28"/>
      <c r="M42" s="28"/>
      <c r="N42" s="28"/>
      <c r="O42" s="37"/>
      <c r="P42" s="37"/>
      <c r="Q42" s="37"/>
      <c r="R42" s="37"/>
      <c r="S42" s="37"/>
      <c r="T42" s="37"/>
      <c r="U42" s="37"/>
      <c r="V42" s="30">
        <f t="shared" si="0"/>
        <v>0</v>
      </c>
      <c r="W42" s="31"/>
    </row>
    <row r="43" spans="1:23" ht="15.75" thickBot="1" x14ac:dyDescent="0.3">
      <c r="A43" s="23">
        <v>45597</v>
      </c>
      <c r="B43" s="33">
        <v>2160918.0499999998</v>
      </c>
      <c r="C43" s="30">
        <v>2160918.0499999998</v>
      </c>
      <c r="D43" s="30"/>
      <c r="E43" s="30"/>
      <c r="F43" s="30"/>
      <c r="G43" s="34"/>
      <c r="H43" s="34"/>
      <c r="I43" s="39"/>
      <c r="J43" s="38"/>
      <c r="K43" s="27"/>
      <c r="L43" s="28"/>
      <c r="M43" s="28"/>
      <c r="N43" s="28"/>
      <c r="O43" s="37"/>
      <c r="P43" s="37"/>
      <c r="Q43" s="37"/>
      <c r="R43" s="37"/>
      <c r="S43" s="37"/>
      <c r="T43" s="37"/>
      <c r="U43" s="37"/>
      <c r="V43" s="30">
        <f t="shared" si="0"/>
        <v>0</v>
      </c>
      <c r="W43" s="31"/>
    </row>
    <row r="44" spans="1:23" ht="15.75" thickBot="1" x14ac:dyDescent="0.3">
      <c r="A44" s="32">
        <v>45627</v>
      </c>
      <c r="B44" s="33">
        <v>2160918.0499999998</v>
      </c>
      <c r="C44" s="30">
        <v>2160918.0499999998</v>
      </c>
      <c r="D44" s="30"/>
      <c r="E44" s="30"/>
      <c r="F44" s="30"/>
      <c r="G44" s="34"/>
      <c r="H44" s="34"/>
      <c r="I44" s="39"/>
      <c r="J44" s="38"/>
      <c r="K44" s="27"/>
      <c r="L44" s="28"/>
      <c r="M44" s="28"/>
      <c r="N44" s="28"/>
      <c r="O44" s="37"/>
      <c r="P44" s="37"/>
      <c r="Q44" s="37"/>
      <c r="R44" s="37"/>
      <c r="S44" s="37"/>
      <c r="T44" s="37"/>
      <c r="U44" s="37"/>
      <c r="V44" s="30">
        <f t="shared" si="0"/>
        <v>0</v>
      </c>
      <c r="W44" s="31"/>
    </row>
    <row r="45" spans="1:23" ht="15.75" thickBot="1" x14ac:dyDescent="0.3">
      <c r="A45" s="40"/>
      <c r="B45" s="41">
        <f>SUBTOTAL(9,B22:B44)</f>
        <v>12352452.965</v>
      </c>
      <c r="C45" s="41">
        <f t="shared" ref="C45:J45" si="1">SUM(C22:C44)</f>
        <v>12352452.965</v>
      </c>
      <c r="D45" s="41">
        <f t="shared" si="1"/>
        <v>12352452.960000001</v>
      </c>
      <c r="E45" s="41">
        <f t="shared" si="1"/>
        <v>4186.6400000000003</v>
      </c>
      <c r="F45" s="41">
        <f t="shared" si="1"/>
        <v>0</v>
      </c>
      <c r="G45" s="41">
        <f t="shared" si="1"/>
        <v>5759698.8200000003</v>
      </c>
      <c r="H45" s="41">
        <f t="shared" si="1"/>
        <v>4186.6400000000003</v>
      </c>
      <c r="I45" s="41">
        <f t="shared" si="1"/>
        <v>0</v>
      </c>
      <c r="J45" s="41">
        <f t="shared" si="1"/>
        <v>0</v>
      </c>
      <c r="K45" s="41"/>
      <c r="L45" s="41">
        <f t="shared" ref="L45:V45" si="2">SUM(L22:L44)</f>
        <v>3698780.7699999996</v>
      </c>
      <c r="M45" s="41">
        <f t="shared" si="2"/>
        <v>0</v>
      </c>
      <c r="N45" s="41">
        <f t="shared" si="2"/>
        <v>0</v>
      </c>
      <c r="O45" s="41">
        <f t="shared" si="2"/>
        <v>0</v>
      </c>
      <c r="P45" s="41">
        <f t="shared" si="2"/>
        <v>0</v>
      </c>
      <c r="Q45" s="41">
        <f t="shared" si="2"/>
        <v>0</v>
      </c>
      <c r="R45" s="41">
        <f t="shared" si="2"/>
        <v>0</v>
      </c>
      <c r="S45" s="41">
        <f t="shared" si="2"/>
        <v>0</v>
      </c>
      <c r="T45" s="41">
        <f t="shared" si="2"/>
        <v>0</v>
      </c>
      <c r="U45" s="41">
        <f t="shared" si="2"/>
        <v>0</v>
      </c>
      <c r="V45" s="41">
        <f t="shared" si="2"/>
        <v>3698780.7699999996</v>
      </c>
      <c r="W45" s="17"/>
    </row>
    <row r="46" spans="1:23" ht="12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2"/>
    </row>
    <row r="47" spans="1:23" ht="44.25" customHeight="1" x14ac:dyDescent="0.25">
      <c r="A47" s="44" t="s">
        <v>31</v>
      </c>
      <c r="B47" s="44"/>
      <c r="C47" s="44"/>
      <c r="D47" s="44"/>
      <c r="E47" s="44"/>
      <c r="F47" s="42"/>
      <c r="G47" s="42"/>
      <c r="H47" s="42"/>
      <c r="I47" s="42"/>
      <c r="J47" s="42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2"/>
    </row>
    <row r="48" spans="1:23" ht="15" customHeight="1" x14ac:dyDescent="0.25">
      <c r="A48" s="45" t="s">
        <v>32</v>
      </c>
      <c r="B48" s="45"/>
      <c r="C48" s="45"/>
      <c r="D48" s="45"/>
      <c r="E48" s="45"/>
      <c r="F48" s="42"/>
      <c r="G48" s="42"/>
      <c r="H48" s="42"/>
      <c r="I48" s="42"/>
      <c r="J48" s="42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2"/>
    </row>
    <row r="49" spans="1:22" ht="30.75" customHeight="1" x14ac:dyDescent="0.25">
      <c r="A49" s="46" t="s">
        <v>33</v>
      </c>
      <c r="B49" s="46"/>
      <c r="C49" s="46"/>
      <c r="D49" s="46"/>
      <c r="E49" s="46"/>
      <c r="F49" s="42"/>
      <c r="G49" s="42"/>
      <c r="H49" s="42"/>
      <c r="I49" s="42"/>
      <c r="J49" s="42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2"/>
    </row>
    <row r="50" spans="1:22" ht="15" customHeight="1" x14ac:dyDescent="0.25">
      <c r="A50" s="46" t="s">
        <v>34</v>
      </c>
      <c r="B50" s="46"/>
      <c r="C50" s="46"/>
      <c r="D50" s="46"/>
      <c r="E50" s="46"/>
      <c r="F50" s="42"/>
      <c r="G50" s="42"/>
      <c r="H50" s="42"/>
      <c r="I50" s="42"/>
      <c r="J50" s="42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2"/>
    </row>
    <row r="51" spans="1:22" ht="15" customHeight="1" x14ac:dyDescent="0.25">
      <c r="A51" s="46" t="s">
        <v>35</v>
      </c>
      <c r="B51" s="46"/>
      <c r="C51" s="46"/>
      <c r="D51" s="46"/>
      <c r="E51" s="46"/>
      <c r="F51" s="42"/>
      <c r="G51" s="42"/>
      <c r="H51" s="42"/>
      <c r="I51" s="42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2"/>
    </row>
    <row r="52" spans="1:22" ht="15" customHeight="1" x14ac:dyDescent="0.25">
      <c r="A52" s="46" t="s">
        <v>36</v>
      </c>
      <c r="B52" s="46"/>
      <c r="C52" s="46"/>
      <c r="D52" s="46"/>
      <c r="E52" s="46"/>
      <c r="F52" s="42"/>
      <c r="G52" s="42"/>
      <c r="H52" s="42"/>
      <c r="I52" s="42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2"/>
    </row>
    <row r="53" spans="1:22" ht="15" customHeight="1" x14ac:dyDescent="0.25">
      <c r="A53" s="46" t="s">
        <v>37</v>
      </c>
      <c r="B53" s="46"/>
      <c r="C53" s="46"/>
      <c r="D53" s="46"/>
      <c r="E53" s="46"/>
      <c r="F53" s="42"/>
      <c r="G53" s="42"/>
      <c r="H53" s="42"/>
      <c r="I53" s="42"/>
      <c r="J53" s="42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2"/>
    </row>
    <row r="54" spans="1:22" ht="12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2"/>
    </row>
    <row r="55" spans="1:22" ht="15.75" customHeight="1" x14ac:dyDescent="0.25">
      <c r="A55" s="44" t="s">
        <v>38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2"/>
    </row>
    <row r="56" spans="1:22" ht="38.25" customHeight="1" x14ac:dyDescent="0.25">
      <c r="A56" s="45" t="s">
        <v>32</v>
      </c>
      <c r="B56" s="45"/>
      <c r="C56" s="45"/>
      <c r="D56" s="45"/>
      <c r="E56" s="45"/>
      <c r="F56" s="47" t="s">
        <v>39</v>
      </c>
      <c r="G56" s="47" t="s">
        <v>40</v>
      </c>
      <c r="H56" s="47" t="s">
        <v>41</v>
      </c>
      <c r="I56" s="48" t="s">
        <v>42</v>
      </c>
      <c r="J56" s="48" t="s">
        <v>43</v>
      </c>
      <c r="K56" s="48" t="s">
        <v>44</v>
      </c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2"/>
    </row>
    <row r="57" spans="1:22" ht="38.25" customHeight="1" x14ac:dyDescent="0.25">
      <c r="A57" s="46" t="s">
        <v>45</v>
      </c>
      <c r="B57" s="46"/>
      <c r="C57" s="46"/>
      <c r="D57" s="46"/>
      <c r="E57" s="46"/>
      <c r="F57" s="49">
        <v>0</v>
      </c>
      <c r="G57" s="50" t="s">
        <v>46</v>
      </c>
      <c r="H57" s="51">
        <v>201800010008207</v>
      </c>
      <c r="I57" s="52">
        <v>45474</v>
      </c>
      <c r="J57" s="52">
        <v>45474</v>
      </c>
      <c r="K57" s="50" t="s">
        <v>47</v>
      </c>
      <c r="L57" s="53" t="e">
        <f t="array" aca="1" ref="L57" ca="1">comentariocelula(F57)</f>
        <v>#NAME?</v>
      </c>
      <c r="M57" s="53"/>
      <c r="N57" s="53"/>
      <c r="O57" s="53"/>
      <c r="P57" s="53"/>
      <c r="Q57" s="43"/>
      <c r="R57" s="43"/>
      <c r="S57" s="43"/>
      <c r="T57" s="43"/>
      <c r="U57" s="43"/>
      <c r="V57" s="42"/>
    </row>
    <row r="58" spans="1:22" ht="38.25" customHeight="1" x14ac:dyDescent="0.25">
      <c r="A58" s="46" t="s">
        <v>45</v>
      </c>
      <c r="B58" s="46"/>
      <c r="C58" s="46"/>
      <c r="D58" s="46"/>
      <c r="E58" s="46"/>
      <c r="F58" s="49"/>
      <c r="G58" s="50" t="s">
        <v>46</v>
      </c>
      <c r="H58" s="51">
        <v>201800010008207</v>
      </c>
      <c r="I58" s="52">
        <v>45505</v>
      </c>
      <c r="J58" s="52">
        <v>45505</v>
      </c>
      <c r="K58" s="50" t="s">
        <v>47</v>
      </c>
      <c r="L58" s="53" t="e">
        <f t="array" aca="1" ref="L58" ca="1">comentariocelula(F58)</f>
        <v>#NAME?</v>
      </c>
      <c r="M58" s="53"/>
      <c r="N58" s="53"/>
      <c r="O58" s="53"/>
      <c r="P58" s="53"/>
      <c r="Q58" s="43"/>
      <c r="R58" s="43"/>
      <c r="S58" s="43"/>
      <c r="T58" s="43"/>
      <c r="U58" s="43"/>
      <c r="V58" s="42"/>
    </row>
    <row r="59" spans="1:22" ht="38.25" customHeight="1" x14ac:dyDescent="0.25">
      <c r="A59" s="46" t="s">
        <v>45</v>
      </c>
      <c r="B59" s="46"/>
      <c r="C59" s="46"/>
      <c r="D59" s="46"/>
      <c r="E59" s="46"/>
      <c r="F59" s="54"/>
      <c r="G59" s="50" t="s">
        <v>46</v>
      </c>
      <c r="H59" s="51">
        <v>201800010008207</v>
      </c>
      <c r="I59" s="52">
        <v>45536</v>
      </c>
      <c r="J59" s="52">
        <v>45536</v>
      </c>
      <c r="K59" s="50" t="s">
        <v>47</v>
      </c>
      <c r="L59" s="53" t="e">
        <f t="array" aca="1" ref="L59" ca="1">comentariocelula(F59)</f>
        <v>#NAME?</v>
      </c>
      <c r="M59" s="53"/>
      <c r="N59" s="53"/>
      <c r="O59" s="53"/>
      <c r="P59" s="53"/>
      <c r="Q59" s="43"/>
      <c r="R59" s="43"/>
      <c r="S59" s="43"/>
      <c r="T59" s="43"/>
      <c r="U59" s="43"/>
      <c r="V59" s="42"/>
    </row>
    <row r="60" spans="1:22" ht="38.25" customHeight="1" x14ac:dyDescent="0.25">
      <c r="A60" s="46" t="s">
        <v>45</v>
      </c>
      <c r="B60" s="46"/>
      <c r="C60" s="46"/>
      <c r="D60" s="46"/>
      <c r="E60" s="46"/>
      <c r="F60" s="49"/>
      <c r="G60" s="50" t="s">
        <v>46</v>
      </c>
      <c r="H60" s="51">
        <v>201800010008207</v>
      </c>
      <c r="I60" s="52">
        <v>45566</v>
      </c>
      <c r="J60" s="52">
        <v>45566</v>
      </c>
      <c r="K60" s="50" t="s">
        <v>47</v>
      </c>
      <c r="L60" s="53" t="e">
        <f t="array" aca="1" ref="L60" ca="1">comentariocelula(F60)</f>
        <v>#NAME?</v>
      </c>
      <c r="M60" s="53"/>
      <c r="N60" s="53"/>
      <c r="O60" s="53"/>
      <c r="P60" s="53"/>
      <c r="Q60" s="43"/>
      <c r="R60" s="43"/>
      <c r="S60" s="43"/>
      <c r="T60" s="43"/>
      <c r="U60" s="43"/>
      <c r="V60" s="42"/>
    </row>
    <row r="61" spans="1:22" ht="38.25" customHeight="1" x14ac:dyDescent="0.25">
      <c r="A61" s="46" t="s">
        <v>45</v>
      </c>
      <c r="B61" s="46"/>
      <c r="C61" s="46"/>
      <c r="D61" s="46"/>
      <c r="E61" s="46"/>
      <c r="F61" s="49"/>
      <c r="G61" s="50" t="s">
        <v>46</v>
      </c>
      <c r="H61" s="51">
        <v>201800010008207</v>
      </c>
      <c r="I61" s="52">
        <v>45597</v>
      </c>
      <c r="J61" s="52">
        <v>45597</v>
      </c>
      <c r="K61" s="50" t="s">
        <v>47</v>
      </c>
      <c r="L61" s="53" t="e">
        <f t="array" aca="1" ref="L61" ca="1">comentariocelula(F61)</f>
        <v>#NAME?</v>
      </c>
      <c r="M61" s="53"/>
      <c r="N61" s="53"/>
      <c r="O61" s="53"/>
      <c r="P61" s="53"/>
      <c r="Q61" s="43"/>
      <c r="R61" s="43"/>
      <c r="S61" s="43"/>
      <c r="T61" s="43"/>
      <c r="U61" s="43"/>
      <c r="V61" s="42"/>
    </row>
    <row r="62" spans="1:22" ht="38.25" customHeight="1" x14ac:dyDescent="0.25">
      <c r="A62" s="46" t="s">
        <v>45</v>
      </c>
      <c r="B62" s="46"/>
      <c r="C62" s="46"/>
      <c r="D62" s="46"/>
      <c r="E62" s="46"/>
      <c r="F62" s="55"/>
      <c r="G62" s="50" t="s">
        <v>46</v>
      </c>
      <c r="H62" s="51">
        <v>201800010008207</v>
      </c>
      <c r="I62" s="52">
        <v>45627</v>
      </c>
      <c r="J62" s="52">
        <v>45627</v>
      </c>
      <c r="K62" s="50" t="s">
        <v>47</v>
      </c>
      <c r="L62" s="53" t="e">
        <f t="array" aca="1" ref="L62" ca="1">comentariocelula(F62)</f>
        <v>#NAME?</v>
      </c>
      <c r="M62" s="53"/>
      <c r="N62" s="53"/>
      <c r="O62" s="53"/>
      <c r="P62" s="53"/>
      <c r="Q62" s="43"/>
      <c r="R62" s="43"/>
      <c r="S62" s="43"/>
      <c r="T62" s="43"/>
      <c r="U62" s="43"/>
      <c r="V62" s="42"/>
    </row>
    <row r="63" spans="1:22" ht="38.25" hidden="1" customHeight="1" x14ac:dyDescent="0.25">
      <c r="A63" s="46" t="s">
        <v>45</v>
      </c>
      <c r="B63" s="46"/>
      <c r="C63" s="46"/>
      <c r="D63" s="46"/>
      <c r="E63" s="46"/>
      <c r="F63" s="56">
        <v>9769.2000000000007</v>
      </c>
      <c r="G63" s="50" t="s">
        <v>46</v>
      </c>
      <c r="H63" s="51">
        <v>201800010008207</v>
      </c>
      <c r="I63" s="52">
        <v>45474</v>
      </c>
      <c r="J63" s="52">
        <v>45474</v>
      </c>
      <c r="K63" s="50" t="s">
        <v>47</v>
      </c>
      <c r="L63" s="57" t="e">
        <f t="array" aca="1" ref="L63" ca="1">comentariocelula(F63)</f>
        <v>#NAME?</v>
      </c>
      <c r="M63" s="57"/>
      <c r="N63" s="57"/>
      <c r="O63" s="57"/>
      <c r="P63" s="57"/>
      <c r="Q63" s="43"/>
      <c r="R63" s="43"/>
      <c r="S63" s="43"/>
      <c r="T63" s="43"/>
      <c r="U63" s="43"/>
      <c r="V63" s="42"/>
    </row>
    <row r="64" spans="1:22" ht="38.25" hidden="1" customHeight="1" x14ac:dyDescent="0.25">
      <c r="A64" s="46" t="s">
        <v>45</v>
      </c>
      <c r="B64" s="46"/>
      <c r="C64" s="46"/>
      <c r="D64" s="46"/>
      <c r="E64" s="46"/>
      <c r="F64" s="58">
        <v>100000</v>
      </c>
      <c r="G64" s="50" t="s">
        <v>46</v>
      </c>
      <c r="H64" s="51">
        <v>201800010008207</v>
      </c>
      <c r="I64" s="52">
        <v>45505</v>
      </c>
      <c r="J64" s="52">
        <v>45505</v>
      </c>
      <c r="K64" s="50" t="s">
        <v>47</v>
      </c>
      <c r="L64" s="57" t="e">
        <f t="array" aca="1" ref="L64" ca="1">comentariocelula(F64)</f>
        <v>#NAME?</v>
      </c>
      <c r="M64" s="57"/>
      <c r="N64" s="57"/>
      <c r="O64" s="57"/>
      <c r="P64" s="57"/>
      <c r="Q64" s="43"/>
      <c r="R64" s="43"/>
      <c r="S64" s="43"/>
      <c r="T64" s="43"/>
      <c r="U64" s="43"/>
      <c r="V64" s="42"/>
    </row>
    <row r="65" spans="1:22" ht="38.25" hidden="1" customHeight="1" x14ac:dyDescent="0.25">
      <c r="A65" s="46" t="s">
        <v>45</v>
      </c>
      <c r="B65" s="46"/>
      <c r="C65" s="46"/>
      <c r="D65" s="46"/>
      <c r="E65" s="46"/>
      <c r="F65" s="58">
        <v>100000</v>
      </c>
      <c r="G65" s="50" t="s">
        <v>46</v>
      </c>
      <c r="H65" s="51">
        <v>201800010008207</v>
      </c>
      <c r="I65" s="52">
        <v>45536</v>
      </c>
      <c r="J65" s="52">
        <v>45536</v>
      </c>
      <c r="K65" s="50" t="s">
        <v>47</v>
      </c>
      <c r="L65" s="57" t="e">
        <f t="array" aca="1" ref="L65" ca="1">comentariocelula(F65)</f>
        <v>#NAME?</v>
      </c>
      <c r="M65" s="57"/>
      <c r="N65" s="57"/>
      <c r="O65" s="57"/>
      <c r="P65" s="57"/>
      <c r="Q65" s="43"/>
      <c r="R65" s="43"/>
      <c r="S65" s="43"/>
      <c r="T65" s="43"/>
      <c r="U65" s="43"/>
      <c r="V65" s="42"/>
    </row>
    <row r="66" spans="1:22" ht="38.25" hidden="1" customHeight="1" x14ac:dyDescent="0.25">
      <c r="A66" s="46" t="s">
        <v>45</v>
      </c>
      <c r="B66" s="46"/>
      <c r="C66" s="46"/>
      <c r="D66" s="46"/>
      <c r="E66" s="46"/>
      <c r="F66" s="58">
        <v>100000</v>
      </c>
      <c r="G66" s="50" t="s">
        <v>46</v>
      </c>
      <c r="H66" s="51">
        <v>201800010008207</v>
      </c>
      <c r="I66" s="52">
        <v>45566</v>
      </c>
      <c r="J66" s="52">
        <v>45566</v>
      </c>
      <c r="K66" s="50" t="s">
        <v>47</v>
      </c>
      <c r="L66" s="57" t="e">
        <f t="array" aca="1" ref="L66" ca="1">comentariocelula(F66)</f>
        <v>#NAME?</v>
      </c>
      <c r="M66" s="57"/>
      <c r="N66" s="57"/>
      <c r="O66" s="57"/>
      <c r="P66" s="57"/>
      <c r="Q66" s="43"/>
      <c r="R66" s="43"/>
      <c r="S66" s="43"/>
      <c r="T66" s="43"/>
      <c r="U66" s="43"/>
      <c r="V66" s="42"/>
    </row>
    <row r="67" spans="1:22" ht="38.25" hidden="1" customHeight="1" x14ac:dyDescent="0.25">
      <c r="A67" s="46" t="s">
        <v>48</v>
      </c>
      <c r="B67" s="46"/>
      <c r="C67" s="46"/>
      <c r="D67" s="46"/>
      <c r="E67" s="46"/>
      <c r="F67" s="58">
        <v>100000</v>
      </c>
      <c r="G67" s="50" t="s">
        <v>46</v>
      </c>
      <c r="H67" s="51">
        <v>201800010008207</v>
      </c>
      <c r="I67" s="52">
        <v>45597</v>
      </c>
      <c r="J67" s="52">
        <v>45597</v>
      </c>
      <c r="K67" s="50" t="s">
        <v>47</v>
      </c>
      <c r="L67" s="57" t="e">
        <f t="array" aca="1" ref="L67" ca="1">comentariocelula(F67)</f>
        <v>#NAME?</v>
      </c>
      <c r="M67" s="57"/>
      <c r="N67" s="57"/>
      <c r="O67" s="57"/>
      <c r="P67" s="57"/>
      <c r="Q67" s="43"/>
      <c r="R67" s="43"/>
      <c r="S67" s="43"/>
      <c r="T67" s="43"/>
      <c r="U67" s="43"/>
      <c r="V67" s="42"/>
    </row>
    <row r="68" spans="1:22" ht="38.25" hidden="1" customHeight="1" x14ac:dyDescent="0.25">
      <c r="A68" s="46" t="s">
        <v>48</v>
      </c>
      <c r="B68" s="46"/>
      <c r="C68" s="46"/>
      <c r="D68" s="46"/>
      <c r="E68" s="46"/>
      <c r="F68" s="58">
        <v>100000</v>
      </c>
      <c r="G68" s="50" t="s">
        <v>46</v>
      </c>
      <c r="H68" s="51">
        <v>201800010008207</v>
      </c>
      <c r="I68" s="52">
        <v>45627</v>
      </c>
      <c r="J68" s="52">
        <v>45627</v>
      </c>
      <c r="K68" s="50" t="s">
        <v>47</v>
      </c>
      <c r="L68" s="57" t="e">
        <f t="array" aca="1" ref="L68" ca="1">comentariocelula(F68)</f>
        <v>#NAME?</v>
      </c>
      <c r="M68" s="57"/>
      <c r="N68" s="57"/>
      <c r="O68" s="57"/>
      <c r="P68" s="57"/>
      <c r="Q68" s="43"/>
      <c r="R68" s="43"/>
      <c r="S68" s="43"/>
      <c r="T68" s="43"/>
      <c r="U68" s="43"/>
      <c r="V68" s="42"/>
    </row>
    <row r="69" spans="1:22" ht="38.25" hidden="1" customHeight="1" x14ac:dyDescent="0.25">
      <c r="A69" s="46" t="s">
        <v>49</v>
      </c>
      <c r="B69" s="46"/>
      <c r="C69" s="46"/>
      <c r="D69" s="46"/>
      <c r="E69" s="46"/>
      <c r="F69" s="59"/>
      <c r="G69" s="50"/>
      <c r="H69" s="51">
        <v>202300010047199</v>
      </c>
      <c r="I69" s="52" t="s">
        <v>50</v>
      </c>
      <c r="J69" s="52">
        <v>45474</v>
      </c>
      <c r="K69" s="60" t="s">
        <v>51</v>
      </c>
      <c r="L69" s="57" t="e">
        <f t="array" aca="1" ref="L69" ca="1">comentariocelula(F69)</f>
        <v>#NAME?</v>
      </c>
      <c r="M69" s="57"/>
      <c r="N69" s="57"/>
      <c r="O69" s="57"/>
      <c r="P69" s="57"/>
      <c r="Q69" s="43"/>
      <c r="R69" s="43"/>
      <c r="S69" s="43"/>
      <c r="T69" s="43"/>
      <c r="U69" s="43"/>
      <c r="V69" s="42"/>
    </row>
    <row r="70" spans="1:22" ht="38.25" hidden="1" customHeight="1" x14ac:dyDescent="0.25">
      <c r="A70" s="46" t="s">
        <v>49</v>
      </c>
      <c r="B70" s="46"/>
      <c r="C70" s="46"/>
      <c r="D70" s="46"/>
      <c r="E70" s="46"/>
      <c r="F70" s="59">
        <v>316450.26</v>
      </c>
      <c r="G70" s="50"/>
      <c r="H70" s="51">
        <v>202300010047199</v>
      </c>
      <c r="I70" s="52" t="s">
        <v>50</v>
      </c>
      <c r="J70" s="52">
        <v>45505</v>
      </c>
      <c r="K70" s="60" t="s">
        <v>51</v>
      </c>
      <c r="L70" s="57" t="e">
        <f t="array" aca="1" ref="L70" ca="1">comentariocelula(F70)</f>
        <v>#NAME?</v>
      </c>
      <c r="M70" s="57"/>
      <c r="N70" s="57"/>
      <c r="O70" s="57"/>
      <c r="P70" s="57"/>
      <c r="Q70" s="43"/>
      <c r="R70" s="43"/>
      <c r="S70" s="43"/>
      <c r="T70" s="43"/>
      <c r="U70" s="43"/>
      <c r="V70" s="42"/>
    </row>
    <row r="71" spans="1:22" ht="38.25" hidden="1" customHeight="1" x14ac:dyDescent="0.25">
      <c r="A71" s="46" t="s">
        <v>49</v>
      </c>
      <c r="B71" s="46"/>
      <c r="C71" s="46"/>
      <c r="D71" s="46"/>
      <c r="E71" s="46"/>
      <c r="F71" s="59">
        <v>316450.26</v>
      </c>
      <c r="G71" s="50"/>
      <c r="H71" s="51">
        <v>202300010047199</v>
      </c>
      <c r="I71" s="52" t="s">
        <v>50</v>
      </c>
      <c r="J71" s="52">
        <v>45536</v>
      </c>
      <c r="K71" s="60" t="s">
        <v>51</v>
      </c>
      <c r="L71" s="57" t="e">
        <f t="array" aca="1" ref="L71" ca="1">comentariocelula(F71)</f>
        <v>#NAME?</v>
      </c>
      <c r="M71" s="57"/>
      <c r="N71" s="57"/>
      <c r="O71" s="57"/>
      <c r="P71" s="57"/>
      <c r="Q71" s="43"/>
      <c r="R71" s="43"/>
      <c r="S71" s="43"/>
      <c r="T71" s="43"/>
      <c r="U71" s="43"/>
      <c r="V71" s="42"/>
    </row>
    <row r="72" spans="1:22" ht="15" customHeight="1" x14ac:dyDescent="0.25">
      <c r="A72" s="61" t="s">
        <v>52</v>
      </c>
      <c r="B72" s="61"/>
      <c r="C72" s="61"/>
      <c r="D72" s="61"/>
      <c r="E72" s="61"/>
      <c r="F72" s="62"/>
      <c r="G72" s="63"/>
      <c r="H72" s="63"/>
      <c r="I72" s="63"/>
      <c r="J72" s="63"/>
      <c r="K72" s="64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2"/>
    </row>
    <row r="73" spans="1:22" ht="15" customHeight="1" x14ac:dyDescent="0.25">
      <c r="A73" s="65" t="s">
        <v>53</v>
      </c>
      <c r="B73" s="65"/>
      <c r="C73" s="65"/>
      <c r="D73" s="65"/>
      <c r="E73" s="65"/>
      <c r="F73" s="65"/>
      <c r="G73" s="65"/>
      <c r="H73" s="65"/>
      <c r="I73" s="66"/>
      <c r="J73" s="66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2"/>
    </row>
    <row r="74" spans="1:22" ht="10.5" customHeight="1" thickBot="1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43"/>
      <c r="Q74" s="43"/>
      <c r="R74" s="43"/>
      <c r="S74" s="43"/>
      <c r="T74" s="43"/>
      <c r="U74" s="43"/>
      <c r="V74" s="42"/>
    </row>
    <row r="75" spans="1:22" ht="167.25" customHeight="1" thickBot="1" x14ac:dyDescent="0.3">
      <c r="A75" s="68" t="s">
        <v>54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/>
    </row>
    <row r="76" spans="1:22" ht="9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2"/>
    </row>
    <row r="77" spans="1:22" ht="15" customHeight="1" x14ac:dyDescent="0.25">
      <c r="A77" s="65" t="s">
        <v>55</v>
      </c>
      <c r="B77" s="65"/>
      <c r="C77" s="65"/>
      <c r="D77" s="65"/>
      <c r="E77" s="65"/>
      <c r="F77" s="65"/>
      <c r="G77" s="65"/>
      <c r="H77" s="65"/>
      <c r="I77" s="42"/>
      <c r="J77" s="42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2"/>
    </row>
    <row r="78" spans="1:22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2"/>
    </row>
    <row r="79" spans="1:22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2"/>
    </row>
    <row r="80" spans="1:22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2"/>
    </row>
    <row r="81" spans="1:22" ht="15" customHeight="1" x14ac:dyDescent="0.25">
      <c r="A81" s="42"/>
      <c r="B81" s="42"/>
      <c r="C81" s="42"/>
      <c r="D81" s="69" t="s">
        <v>56</v>
      </c>
      <c r="E81" s="69"/>
      <c r="F81" s="69"/>
      <c r="I81" s="70" t="s">
        <v>57</v>
      </c>
      <c r="J81" s="70"/>
      <c r="K81" s="70"/>
      <c r="L81" s="70"/>
      <c r="M81" s="43"/>
      <c r="N81" s="43"/>
      <c r="O81" s="43"/>
      <c r="P81" s="43"/>
      <c r="Q81" s="43"/>
      <c r="R81" s="43"/>
      <c r="S81" s="43"/>
      <c r="T81" s="43"/>
      <c r="U81" s="43"/>
      <c r="V81" s="42"/>
    </row>
    <row r="82" spans="1:22" ht="33" customHeight="1" x14ac:dyDescent="0.25">
      <c r="A82" s="42"/>
      <c r="B82" s="42"/>
      <c r="C82" s="42"/>
      <c r="D82" s="69" t="s">
        <v>58</v>
      </c>
      <c r="E82" s="69"/>
      <c r="F82" s="69"/>
      <c r="I82" s="70" t="s">
        <v>59</v>
      </c>
      <c r="J82" s="70"/>
      <c r="K82" s="70"/>
      <c r="L82" s="70"/>
      <c r="M82" s="43"/>
      <c r="N82" s="43"/>
      <c r="O82" s="43"/>
      <c r="P82" s="43"/>
      <c r="Q82" s="43"/>
      <c r="R82" s="43"/>
      <c r="S82" s="43"/>
      <c r="T82" s="43"/>
      <c r="U82" s="43"/>
      <c r="V82" s="42"/>
    </row>
    <row r="83" spans="1:22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2"/>
    </row>
    <row r="84" spans="1:22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2"/>
    </row>
    <row r="85" spans="1:22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2"/>
    </row>
    <row r="86" spans="1:22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2"/>
    </row>
    <row r="87" spans="1:22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2"/>
    </row>
    <row r="88" spans="1:22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2"/>
    </row>
    <row r="89" spans="1:22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2"/>
    </row>
    <row r="90" spans="1:22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2"/>
    </row>
    <row r="91" spans="1:22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2"/>
    </row>
    <row r="92" spans="1:22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1"/>
    </row>
    <row r="93" spans="1:22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1"/>
    </row>
    <row r="94" spans="1:22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1"/>
    </row>
    <row r="95" spans="1:22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1"/>
    </row>
    <row r="96" spans="1:22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1"/>
    </row>
    <row r="97" spans="1:22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1"/>
    </row>
    <row r="98" spans="1:22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1"/>
    </row>
    <row r="99" spans="1:22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1"/>
    </row>
    <row r="100" spans="1:22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1"/>
    </row>
    <row r="101" spans="1:22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1"/>
    </row>
    <row r="102" spans="1:22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1"/>
    </row>
    <row r="103" spans="1:22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1"/>
    </row>
    <row r="104" spans="1:22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1"/>
    </row>
    <row r="105" spans="1:22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1"/>
    </row>
    <row r="106" spans="1:22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1"/>
    </row>
    <row r="107" spans="1:22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1"/>
    </row>
    <row r="108" spans="1:22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1"/>
    </row>
    <row r="109" spans="1:22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1"/>
    </row>
    <row r="110" spans="1:22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1"/>
    </row>
    <row r="111" spans="1:22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1"/>
    </row>
    <row r="112" spans="1:22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1"/>
    </row>
    <row r="113" spans="1:22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1"/>
    </row>
    <row r="114" spans="1:22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1"/>
    </row>
    <row r="115" spans="1:22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1"/>
    </row>
    <row r="116" spans="1:22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1"/>
    </row>
    <row r="117" spans="1:22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1"/>
    </row>
    <row r="118" spans="1:22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1"/>
    </row>
    <row r="119" spans="1:22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1"/>
    </row>
  </sheetData>
  <autoFilter ref="A56:K73" xr:uid="{00000000-0009-0000-0000-00000F000000}">
    <filterColumn colId="9">
      <filters blank="1"/>
    </filterColumn>
  </autoFilter>
  <mergeCells count="75">
    <mergeCell ref="A77:H77"/>
    <mergeCell ref="D81:F81"/>
    <mergeCell ref="I81:L81"/>
    <mergeCell ref="D82:F82"/>
    <mergeCell ref="I82:L82"/>
    <mergeCell ref="A71:E71"/>
    <mergeCell ref="L71:P71"/>
    <mergeCell ref="A72:E72"/>
    <mergeCell ref="A73:H73"/>
    <mergeCell ref="A74:O74"/>
    <mergeCell ref="A75:K75"/>
    <mergeCell ref="A68:E68"/>
    <mergeCell ref="L68:P68"/>
    <mergeCell ref="A69:E69"/>
    <mergeCell ref="L69:P69"/>
    <mergeCell ref="A70:E70"/>
    <mergeCell ref="L70:P70"/>
    <mergeCell ref="A65:E65"/>
    <mergeCell ref="L65:P65"/>
    <mergeCell ref="A66:E66"/>
    <mergeCell ref="L66:P66"/>
    <mergeCell ref="A67:E67"/>
    <mergeCell ref="L67:P67"/>
    <mergeCell ref="A62:E62"/>
    <mergeCell ref="L62:P62"/>
    <mergeCell ref="A63:E63"/>
    <mergeCell ref="L63:P63"/>
    <mergeCell ref="A64:E64"/>
    <mergeCell ref="L64:P64"/>
    <mergeCell ref="A59:E59"/>
    <mergeCell ref="L59:P59"/>
    <mergeCell ref="A60:E60"/>
    <mergeCell ref="L60:P60"/>
    <mergeCell ref="A61:E61"/>
    <mergeCell ref="L61:P61"/>
    <mergeCell ref="A55:K55"/>
    <mergeCell ref="A56:E56"/>
    <mergeCell ref="A57:E57"/>
    <mergeCell ref="L57:P57"/>
    <mergeCell ref="A58:E58"/>
    <mergeCell ref="L58:P58"/>
    <mergeCell ref="A48:E48"/>
    <mergeCell ref="A49:E49"/>
    <mergeCell ref="A50:E50"/>
    <mergeCell ref="A51:E51"/>
    <mergeCell ref="A52:E52"/>
    <mergeCell ref="A53:E53"/>
    <mergeCell ref="K20:N20"/>
    <mergeCell ref="O20:P20"/>
    <mergeCell ref="R20:S20"/>
    <mergeCell ref="T20:U20"/>
    <mergeCell ref="V20:V21"/>
    <mergeCell ref="A47:E4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FORMOSA IMED</vt:lpstr>
      <vt:lpstr>'POLICLINICA FORMOSA IMED'!Area_de_impressao</vt:lpstr>
      <vt:lpstr>'POLICLINICA FORMOSA IMED'!Titulos_de_impressao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2024-09-23T19:05:47Z</dcterms:created>
  <dcterms:modified xsi:type="dcterms:W3CDTF">2024-09-23T19:06:12Z</dcterms:modified>
</cp:coreProperties>
</file>