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E120C743-13E9-4686-A275-0FF754B12C58}" xr6:coauthVersionLast="47" xr6:coauthVersionMax="47" xr10:uidLastSave="{00000000-0000-0000-0000-000000000000}"/>
  <bookViews>
    <workbookView xWindow="-120" yWindow="-120" windowWidth="29040" windowHeight="15720" xr2:uid="{D3C02972-FC32-4C00-98B5-6FB3C90676D2}"/>
  </bookViews>
  <sheets>
    <sheet name="POL.FORMOSA-IMED" sheetId="1" r:id="rId1"/>
  </sheets>
  <definedNames>
    <definedName name="_xlnm._FilterDatabase" localSheetId="0" hidden="1">'POL.FORMOSA-IMED'!$A$58:$K$67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B47" i="1"/>
  <c r="V46" i="1"/>
  <c r="V45" i="1"/>
  <c r="V44" i="1"/>
  <c r="V43" i="1"/>
  <c r="V42" i="1"/>
  <c r="V41" i="1"/>
  <c r="C41" i="1"/>
  <c r="B41" i="1"/>
  <c r="V40" i="1"/>
  <c r="V39" i="1"/>
  <c r="C39" i="1"/>
  <c r="B39" i="1"/>
  <c r="V38" i="1"/>
  <c r="C38" i="1"/>
  <c r="C47" i="1" s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7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0" authorId="0" shapeId="0" xr:uid="{7A21D728-C653-46B1-A908-D5E1FB2BE9AC}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61" authorId="0" shapeId="0" xr:uid="{32ECC66E-272D-40AC-B55C-1354E3C5D0E2}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/>
            <sz val="9"/>
            <color rgb="FF000000"/>
            <rFont val="Segoe UI"/>
            <family val="2"/>
            <charset val="1"/>
          </rPr>
          <t>.
 9 DIAS LANÇADO PARA  ICEM- R$ 5.242,55).</t>
        </r>
      </text>
    </comment>
  </commentList>
</comments>
</file>

<file path=xl/sharedStrings.xml><?xml version="1.0" encoding="utf-8"?>
<sst xmlns="http://schemas.openxmlformats.org/spreadsheetml/2006/main" count="77" uniqueCount="57">
  <si>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</si>
  <si>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</si>
  <si>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</si>
  <si>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</si>
  <si>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</si>
  <si>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</si>
  <si>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</si>
  <si>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</si>
  <si>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>Contrato de Gestão nº: Termo de Colaboração nº 88/2024 - SES (62338875), / 1º Apostilamento 01/07/24 a 31/07/24 / 2º Apostilamento 01/08 a 31/08/24 / 3º Apostilamento 01/09 a 30/09/24  / 4º Apostilamento 01/10 a 31/10/24 .</t>
  </si>
  <si>
    <t xml:space="preserve">Vigência do Contrato de Gestão - Início   10/07/2024 A    Término  09/01/2025 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</si>
  <si>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</si>
  <si>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</si>
  <si>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</si>
  <si>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</si>
  <si>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</si>
  <si>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</si>
  <si>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</si>
  <si>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</si>
  <si>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</si>
  <si>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</si>
  <si>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</si>
  <si>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</si>
  <si>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</si>
  <si>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</si>
  <si>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</si>
  <si>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</si>
  <si>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</si>
  <si>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</si>
  <si>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</si>
  <si>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</si>
  <si>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</si>
  <si>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</si>
  <si>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</si>
  <si>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</si>
  <si>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</si>
  <si>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</si>
  <si>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</si>
  <si>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</si>
  <si>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</si>
  <si>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</si>
  <si>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</si>
  <si>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</si>
  <si>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</si>
  <si>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</si>
  <si>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</si>
  <si>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</si>
  <si>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</si>
  <si>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 SES/CGC-19837 E SES/SUPECC-03082.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</si>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</sst>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/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5" borderId="19" xfId="1" applyFont="1" applyFill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4" fontId="10" fillId="6" borderId="19" xfId="2" applyNumberFormat="1" applyFont="1" applyFill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4" fontId="11" fillId="5" borderId="19" xfId="2" applyNumberFormat="1" applyFont="1" applyFill="1" applyBorder="1" applyAlignment="1">
      <alignment vertical="center" wrapText="1"/>
    </xf>
    <xf numFmtId="164" fontId="3" fillId="6" borderId="18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1" applyFont="1" applyFill="1" applyBorder="1" applyAlignment="1" applyProtection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65" xfId="2" xr:uid="{CE25A8E7-54C9-4363-890C-6BC9D0CE72B8}"/>
    <cellStyle name="Vírgula 44" xfId="1" xr:uid="{0223EEE4-39CD-4CDE-9B21-3CBAEC563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96F0-A3D7-4047-A8DC-F791F500E6FC}">
  <sheetPr filterMode="1">
    <tabColor rgb="FFFFC000"/>
  </sheetPr>
  <dimension ref="A1:V77"/>
  <sheetViews>
    <sheetView tabSelected="1" topLeftCell="A30" workbookViewId="0">
      <selection sqref="A1:V71"/>
    </sheetView>
  </sheetViews>
  <sheetFormatPr defaultRowHeight="15" x14ac:dyDescent="0.25"/>
  <cols>
    <col min="2" max="4" width="13.28515625" bestFit="1" customWidth="1"/>
    <col min="5" max="5" width="17.28515625" customWidth="1"/>
    <col min="6" max="6" width="11.28515625" bestFit="1" customWidth="1"/>
    <col min="7" max="7" width="14" customWidth="1"/>
    <col min="8" max="8" width="16.140625" bestFit="1" customWidth="1"/>
    <col min="10" max="10" width="10.7109375" bestFit="1" customWidth="1"/>
    <col min="11" max="11" width="15.85546875" customWidth="1"/>
    <col min="12" max="12" width="12.140625" bestFit="1" customWidth="1"/>
    <col min="13" max="13" width="13" customWidth="1"/>
    <col min="14" max="14" width="12.42578125" customWidth="1"/>
    <col min="16" max="16" width="12.5703125" customWidth="1"/>
    <col min="17" max="17" width="14.85546875" customWidth="1"/>
    <col min="19" max="19" width="13.85546875" customWidth="1"/>
    <col min="21" max="21" width="14.140625" customWidth="1"/>
    <col min="22" max="22" width="12.140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.75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7.25" thickBot="1" x14ac:dyDescent="0.3">
      <c r="A20" s="14"/>
      <c r="B20" s="17" t="s">
        <v>15</v>
      </c>
      <c r="C20" s="18" t="s">
        <v>16</v>
      </c>
      <c r="D20" s="19" t="s">
        <v>17</v>
      </c>
      <c r="E20" s="19"/>
      <c r="F20" s="19"/>
      <c r="G20" s="19" t="s">
        <v>18</v>
      </c>
      <c r="H20" s="19"/>
      <c r="I20" s="19"/>
      <c r="J20" s="20" t="s">
        <v>19</v>
      </c>
      <c r="K20" s="19" t="s">
        <v>20</v>
      </c>
      <c r="L20" s="19"/>
      <c r="M20" s="19"/>
      <c r="N20" s="19"/>
      <c r="O20" s="19" t="s">
        <v>21</v>
      </c>
      <c r="P20" s="19"/>
      <c r="Q20" s="20" t="s">
        <v>22</v>
      </c>
      <c r="R20" s="19" t="s">
        <v>23</v>
      </c>
      <c r="S20" s="19"/>
      <c r="T20" s="19" t="s">
        <v>24</v>
      </c>
      <c r="U20" s="19"/>
      <c r="V20" s="18" t="s">
        <v>25</v>
      </c>
    </row>
    <row r="21" spans="1:22" ht="51.75" thickBot="1" x14ac:dyDescent="0.3">
      <c r="A21" s="14"/>
      <c r="B21" s="17"/>
      <c r="C21" s="18"/>
      <c r="D21" s="21" t="s">
        <v>26</v>
      </c>
      <c r="E21" s="21" t="s">
        <v>27</v>
      </c>
      <c r="F21" s="21" t="s">
        <v>28</v>
      </c>
      <c r="G21" s="21" t="s">
        <v>26</v>
      </c>
      <c r="H21" s="21" t="s">
        <v>27</v>
      </c>
      <c r="I21" s="21" t="s">
        <v>28</v>
      </c>
      <c r="J21" s="21" t="s">
        <v>26</v>
      </c>
      <c r="K21" s="21" t="s">
        <v>29</v>
      </c>
      <c r="L21" s="21" t="s">
        <v>26</v>
      </c>
      <c r="M21" s="21" t="s">
        <v>27</v>
      </c>
      <c r="N21" s="21" t="s">
        <v>28</v>
      </c>
      <c r="O21" s="21" t="s">
        <v>26</v>
      </c>
      <c r="P21" s="21" t="s">
        <v>27</v>
      </c>
      <c r="Q21" s="21"/>
      <c r="R21" s="21" t="s">
        <v>26</v>
      </c>
      <c r="S21" s="21" t="s">
        <v>27</v>
      </c>
      <c r="T21" s="21" t="s">
        <v>26</v>
      </c>
      <c r="U21" s="21" t="s">
        <v>30</v>
      </c>
      <c r="V21" s="18"/>
    </row>
    <row r="22" spans="1:22" ht="15.75" thickBot="1" x14ac:dyDescent="0.3">
      <c r="A22" s="22">
        <v>45292</v>
      </c>
      <c r="B22" s="23"/>
      <c r="C22" s="24"/>
      <c r="D22" s="25"/>
      <c r="E22" s="24"/>
      <c r="F22" s="24"/>
      <c r="G22" s="25"/>
      <c r="H22" s="24"/>
      <c r="I22" s="24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</row>
    <row r="23" spans="1:22" ht="15.75" thickBot="1" x14ac:dyDescent="0.3">
      <c r="A23" s="31">
        <v>45323</v>
      </c>
      <c r="B23" s="32"/>
      <c r="C23" s="25"/>
      <c r="D23" s="25"/>
      <c r="E23" s="24"/>
      <c r="F23" s="24"/>
      <c r="G23" s="25"/>
      <c r="H23" s="24"/>
      <c r="I23" s="24"/>
      <c r="J23" s="33"/>
      <c r="K23" s="27"/>
      <c r="L23" s="28"/>
      <c r="M23" s="28"/>
      <c r="N23" s="28"/>
      <c r="O23" s="28"/>
      <c r="P23" s="28"/>
      <c r="Q23" s="28"/>
      <c r="R23" s="28"/>
      <c r="S23" s="34"/>
      <c r="T23" s="34"/>
      <c r="U23" s="34"/>
      <c r="V23" s="30">
        <f t="shared" ref="V23:V46" si="0">L23+M23+N23+R23+S23+T23+U23</f>
        <v>0</v>
      </c>
    </row>
    <row r="24" spans="1:22" ht="15.75" thickBot="1" x14ac:dyDescent="0.3">
      <c r="A24" s="31">
        <v>45323</v>
      </c>
      <c r="B24" s="32"/>
      <c r="C24" s="25"/>
      <c r="D24" s="25"/>
      <c r="E24" s="24"/>
      <c r="F24" s="24"/>
      <c r="G24" s="25"/>
      <c r="H24" s="24"/>
      <c r="I24" s="24"/>
      <c r="J24" s="33"/>
      <c r="K24" s="27"/>
      <c r="L24" s="25"/>
      <c r="M24" s="28"/>
      <c r="N24" s="28"/>
      <c r="O24" s="28"/>
      <c r="P24" s="28"/>
      <c r="Q24" s="28"/>
      <c r="R24" s="28"/>
      <c r="S24" s="34"/>
      <c r="T24" s="34"/>
      <c r="U24" s="34"/>
      <c r="V24" s="30">
        <f t="shared" si="0"/>
        <v>0</v>
      </c>
    </row>
    <row r="25" spans="1:22" ht="15.75" thickBot="1" x14ac:dyDescent="0.3">
      <c r="A25" s="31">
        <v>45323</v>
      </c>
      <c r="B25" s="32"/>
      <c r="C25" s="25"/>
      <c r="D25" s="25"/>
      <c r="E25" s="24"/>
      <c r="F25" s="24"/>
      <c r="G25" s="25"/>
      <c r="H25" s="24"/>
      <c r="I25" s="24"/>
      <c r="J25" s="33"/>
      <c r="K25" s="27"/>
      <c r="L25" s="25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si="0"/>
        <v>0</v>
      </c>
    </row>
    <row r="26" spans="1:22" ht="15.75" thickBot="1" x14ac:dyDescent="0.3">
      <c r="A26" s="31">
        <v>45323</v>
      </c>
      <c r="B26" s="32"/>
      <c r="C26" s="25"/>
      <c r="D26" s="25"/>
      <c r="E26" s="24"/>
      <c r="F26" s="24"/>
      <c r="G26" s="25"/>
      <c r="H26" s="24"/>
      <c r="I26" s="24"/>
      <c r="J26" s="33"/>
      <c r="K26" s="27"/>
      <c r="L26" s="25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</row>
    <row r="27" spans="1:22" ht="15.75" thickBot="1" x14ac:dyDescent="0.3">
      <c r="A27" s="22">
        <v>45352</v>
      </c>
      <c r="B27" s="32"/>
      <c r="C27" s="25"/>
      <c r="D27" s="25"/>
      <c r="E27" s="24"/>
      <c r="F27" s="24"/>
      <c r="G27" s="25"/>
      <c r="H27" s="24"/>
      <c r="I27" s="24"/>
      <c r="J27" s="33"/>
      <c r="K27" s="27"/>
      <c r="L27" s="25"/>
      <c r="M27" s="28"/>
      <c r="N27" s="28"/>
      <c r="O27" s="28"/>
      <c r="P27" s="28"/>
      <c r="Q27" s="28"/>
      <c r="R27" s="28"/>
      <c r="S27" s="28"/>
      <c r="T27" s="28"/>
      <c r="U27" s="28"/>
      <c r="V27" s="30">
        <f t="shared" si="0"/>
        <v>0</v>
      </c>
    </row>
    <row r="28" spans="1:22" ht="15.75" thickBot="1" x14ac:dyDescent="0.3">
      <c r="A28" s="22">
        <v>45352</v>
      </c>
      <c r="B28" s="32"/>
      <c r="C28" s="25"/>
      <c r="D28" s="25"/>
      <c r="E28" s="24"/>
      <c r="F28" s="24"/>
      <c r="G28" s="25"/>
      <c r="H28" s="24"/>
      <c r="I28" s="24"/>
      <c r="J28" s="33"/>
      <c r="K28" s="27"/>
      <c r="L28" s="25"/>
      <c r="M28" s="28"/>
      <c r="N28" s="28"/>
      <c r="O28" s="28"/>
      <c r="P28" s="28"/>
      <c r="Q28" s="28"/>
      <c r="R28" s="28"/>
      <c r="S28" s="28"/>
      <c r="T28" s="28"/>
      <c r="U28" s="28"/>
      <c r="V28" s="30">
        <f t="shared" si="0"/>
        <v>0</v>
      </c>
    </row>
    <row r="29" spans="1:22" ht="15.75" thickBot="1" x14ac:dyDescent="0.3">
      <c r="A29" s="22">
        <v>45352</v>
      </c>
      <c r="B29" s="32"/>
      <c r="C29" s="25"/>
      <c r="D29" s="25"/>
      <c r="E29" s="24"/>
      <c r="F29" s="24"/>
      <c r="G29" s="25"/>
      <c r="H29" s="24"/>
      <c r="I29" s="24"/>
      <c r="J29" s="33"/>
      <c r="K29" s="27"/>
      <c r="L29" s="25"/>
      <c r="M29" s="28"/>
      <c r="N29" s="28"/>
      <c r="O29" s="28"/>
      <c r="P29" s="28"/>
      <c r="Q29" s="28"/>
      <c r="R29" s="28"/>
      <c r="S29" s="28"/>
      <c r="T29" s="28"/>
      <c r="U29" s="28"/>
      <c r="V29" s="30">
        <f t="shared" si="0"/>
        <v>0</v>
      </c>
    </row>
    <row r="30" spans="1:22" ht="15.75" thickBot="1" x14ac:dyDescent="0.3">
      <c r="A30" s="31">
        <v>45383</v>
      </c>
      <c r="B30" s="32"/>
      <c r="C30" s="25"/>
      <c r="D30" s="25"/>
      <c r="E30" s="24"/>
      <c r="F30" s="24"/>
      <c r="G30" s="25"/>
      <c r="H30" s="24"/>
      <c r="I30" s="24"/>
      <c r="J30" s="33"/>
      <c r="K30" s="27"/>
      <c r="L30" s="25"/>
      <c r="M30" s="28"/>
      <c r="N30" s="28"/>
      <c r="O30" s="28"/>
      <c r="P30" s="28"/>
      <c r="Q30" s="28"/>
      <c r="R30" s="28"/>
      <c r="S30" s="28"/>
      <c r="T30" s="28"/>
      <c r="U30" s="28"/>
      <c r="V30" s="30">
        <f t="shared" si="0"/>
        <v>0</v>
      </c>
    </row>
    <row r="31" spans="1:22" ht="15.75" thickBot="1" x14ac:dyDescent="0.3">
      <c r="A31" s="31">
        <v>45383</v>
      </c>
      <c r="B31" s="32"/>
      <c r="C31" s="25"/>
      <c r="D31" s="25"/>
      <c r="E31" s="24"/>
      <c r="F31" s="24"/>
      <c r="G31" s="25"/>
      <c r="H31" s="24"/>
      <c r="I31" s="24"/>
      <c r="J31" s="33"/>
      <c r="K31" s="27"/>
      <c r="L31" s="25"/>
      <c r="M31" s="28"/>
      <c r="N31" s="28"/>
      <c r="O31" s="28"/>
      <c r="P31" s="28"/>
      <c r="Q31" s="28"/>
      <c r="R31" s="28"/>
      <c r="S31" s="28"/>
      <c r="T31" s="28"/>
      <c r="U31" s="28"/>
      <c r="V31" s="30">
        <f t="shared" si="0"/>
        <v>0</v>
      </c>
    </row>
    <row r="32" spans="1:22" ht="15.75" thickBot="1" x14ac:dyDescent="0.3">
      <c r="A32" s="31">
        <v>45383</v>
      </c>
      <c r="B32" s="32"/>
      <c r="C32" s="25"/>
      <c r="D32" s="25"/>
      <c r="E32" s="24"/>
      <c r="F32" s="24"/>
      <c r="G32" s="25"/>
      <c r="H32" s="24"/>
      <c r="I32" s="24"/>
      <c r="J32" s="35"/>
      <c r="K32" s="27"/>
      <c r="L32" s="25"/>
      <c r="M32" s="28"/>
      <c r="N32" s="28"/>
      <c r="O32" s="28"/>
      <c r="P32" s="28"/>
      <c r="Q32" s="28"/>
      <c r="R32" s="28"/>
      <c r="S32" s="28"/>
      <c r="T32" s="28"/>
      <c r="U32" s="28"/>
      <c r="V32" s="30">
        <f t="shared" si="0"/>
        <v>0</v>
      </c>
    </row>
    <row r="33" spans="1:22" ht="15.75" thickBot="1" x14ac:dyDescent="0.3">
      <c r="A33" s="31">
        <v>45383</v>
      </c>
      <c r="B33" s="32"/>
      <c r="C33" s="25"/>
      <c r="D33" s="25"/>
      <c r="E33" s="24"/>
      <c r="F33" s="24"/>
      <c r="G33" s="25"/>
      <c r="H33" s="24"/>
      <c r="I33" s="24"/>
      <c r="J33" s="35"/>
      <c r="K33" s="27"/>
      <c r="L33" s="25"/>
      <c r="M33" s="28"/>
      <c r="N33" s="28"/>
      <c r="O33" s="28"/>
      <c r="P33" s="28"/>
      <c r="Q33" s="28"/>
      <c r="R33" s="28"/>
      <c r="S33" s="28"/>
      <c r="T33" s="28"/>
      <c r="U33" s="28"/>
      <c r="V33" s="30">
        <f t="shared" si="0"/>
        <v>0</v>
      </c>
    </row>
    <row r="34" spans="1:22" ht="15.75" thickBot="1" x14ac:dyDescent="0.3">
      <c r="A34" s="22">
        <v>45413</v>
      </c>
      <c r="B34" s="32"/>
      <c r="C34" s="25"/>
      <c r="D34" s="25"/>
      <c r="E34" s="24"/>
      <c r="F34" s="24"/>
      <c r="G34" s="25"/>
      <c r="H34" s="24"/>
      <c r="I34" s="24"/>
      <c r="J34" s="35"/>
      <c r="K34" s="27"/>
      <c r="L34" s="25"/>
      <c r="M34" s="28"/>
      <c r="N34" s="28"/>
      <c r="O34" s="28"/>
      <c r="P34" s="28"/>
      <c r="Q34" s="28"/>
      <c r="R34" s="28"/>
      <c r="S34" s="28"/>
      <c r="T34" s="28"/>
      <c r="U34" s="28"/>
      <c r="V34" s="30">
        <f t="shared" si="0"/>
        <v>0</v>
      </c>
    </row>
    <row r="35" spans="1:22" ht="15.75" thickBot="1" x14ac:dyDescent="0.3">
      <c r="A35" s="22">
        <v>45413</v>
      </c>
      <c r="B35" s="32"/>
      <c r="C35" s="25"/>
      <c r="D35" s="25"/>
      <c r="E35" s="24"/>
      <c r="F35" s="24"/>
      <c r="G35" s="25"/>
      <c r="H35" s="24"/>
      <c r="I35" s="24"/>
      <c r="J35" s="35"/>
      <c r="K35" s="27"/>
      <c r="L35" s="25"/>
      <c r="M35" s="28"/>
      <c r="N35" s="28"/>
      <c r="O35" s="28"/>
      <c r="P35" s="28"/>
      <c r="Q35" s="28"/>
      <c r="R35" s="28"/>
      <c r="S35" s="28"/>
      <c r="T35" s="28"/>
      <c r="U35" s="28"/>
      <c r="V35" s="30">
        <f t="shared" si="0"/>
        <v>0</v>
      </c>
    </row>
    <row r="36" spans="1:22" ht="15.75" thickBot="1" x14ac:dyDescent="0.3">
      <c r="A36" s="22">
        <v>45413</v>
      </c>
      <c r="B36" s="32"/>
      <c r="C36" s="25"/>
      <c r="D36" s="25"/>
      <c r="E36" s="24"/>
      <c r="F36" s="24"/>
      <c r="G36" s="25"/>
      <c r="H36" s="24"/>
      <c r="I36" s="24"/>
      <c r="J36" s="35"/>
      <c r="K36" s="27"/>
      <c r="L36" s="25"/>
      <c r="M36" s="28"/>
      <c r="N36" s="28"/>
      <c r="O36" s="28"/>
      <c r="P36" s="28"/>
      <c r="Q36" s="28"/>
      <c r="R36" s="28"/>
      <c r="S36" s="28"/>
      <c r="T36" s="28"/>
      <c r="U36" s="28"/>
      <c r="V36" s="30">
        <f t="shared" si="0"/>
        <v>0</v>
      </c>
    </row>
    <row r="37" spans="1:22" ht="15.75" thickBot="1" x14ac:dyDescent="0.3">
      <c r="A37" s="31">
        <v>45444</v>
      </c>
      <c r="B37" s="32"/>
      <c r="C37" s="25"/>
      <c r="D37" s="25"/>
      <c r="E37" s="24"/>
      <c r="F37" s="24"/>
      <c r="G37" s="25"/>
      <c r="H37" s="24"/>
      <c r="I37" s="24"/>
      <c r="J37" s="35"/>
      <c r="K37" s="27"/>
      <c r="L37" s="25"/>
      <c r="M37" s="28"/>
      <c r="N37" s="28"/>
      <c r="O37" s="28"/>
      <c r="P37" s="28"/>
      <c r="Q37" s="28"/>
      <c r="R37" s="28"/>
      <c r="S37" s="28"/>
      <c r="T37" s="28"/>
      <c r="U37" s="28"/>
      <c r="V37" s="30">
        <f t="shared" si="0"/>
        <v>0</v>
      </c>
    </row>
    <row r="38" spans="1:22" ht="15.75" thickBot="1" x14ac:dyDescent="0.3">
      <c r="A38" s="22">
        <v>45474</v>
      </c>
      <c r="B38" s="25">
        <f>1512642.635+35220.08</f>
        <v>1547862.7150000001</v>
      </c>
      <c r="C38" s="25">
        <f>1512642.635+35220.08</f>
        <v>1547862.7150000001</v>
      </c>
      <c r="D38" s="25">
        <v>12317232.880000001</v>
      </c>
      <c r="E38" s="24"/>
      <c r="F38" s="24"/>
      <c r="G38" s="25">
        <v>3573560.69</v>
      </c>
      <c r="H38" s="24"/>
      <c r="I38" s="24"/>
      <c r="J38" s="35"/>
      <c r="K38" s="27"/>
      <c r="L38" s="25"/>
      <c r="M38" s="28"/>
      <c r="N38" s="28"/>
      <c r="O38" s="28"/>
      <c r="P38" s="28"/>
      <c r="Q38" s="28"/>
      <c r="R38" s="28"/>
      <c r="S38" s="28"/>
      <c r="T38" s="28"/>
      <c r="U38" s="28"/>
      <c r="V38" s="30">
        <f t="shared" si="0"/>
        <v>0</v>
      </c>
    </row>
    <row r="39" spans="1:22" ht="15.75" thickBot="1" x14ac:dyDescent="0.3">
      <c r="A39" s="31">
        <v>45505</v>
      </c>
      <c r="B39" s="32">
        <f>2160918.05+28556.78</f>
        <v>2189474.8299999996</v>
      </c>
      <c r="C39" s="25">
        <f>2160918.05+28556.78</f>
        <v>2189474.8299999996</v>
      </c>
      <c r="D39" s="25">
        <v>35220.080000000002</v>
      </c>
      <c r="E39" s="25">
        <v>4186.6400000000003</v>
      </c>
      <c r="F39" s="25"/>
      <c r="G39" s="25">
        <v>2186138.13</v>
      </c>
      <c r="H39" s="33">
        <v>4186.6400000000003</v>
      </c>
      <c r="I39" s="25"/>
      <c r="J39" s="35"/>
      <c r="K39" s="27">
        <v>45505</v>
      </c>
      <c r="L39" s="25">
        <v>2150918.0499999998</v>
      </c>
      <c r="M39" s="28"/>
      <c r="N39" s="28"/>
      <c r="O39" s="28"/>
      <c r="P39" s="28"/>
      <c r="Q39" s="28"/>
      <c r="R39" s="28"/>
      <c r="S39" s="28"/>
      <c r="T39" s="28"/>
      <c r="U39" s="28"/>
      <c r="V39" s="30">
        <f t="shared" si="0"/>
        <v>2150918.0499999998</v>
      </c>
    </row>
    <row r="40" spans="1:22" ht="15.75" thickBot="1" x14ac:dyDescent="0.3">
      <c r="A40" s="31">
        <v>45505</v>
      </c>
      <c r="B40" s="32"/>
      <c r="C40" s="25"/>
      <c r="D40" s="25"/>
      <c r="E40" s="25"/>
      <c r="F40" s="25"/>
      <c r="G40" s="25"/>
      <c r="H40" s="33"/>
      <c r="I40" s="25"/>
      <c r="J40" s="35">
        <v>0</v>
      </c>
      <c r="K40" s="27">
        <v>45474</v>
      </c>
      <c r="L40" s="25">
        <v>1547862.72</v>
      </c>
      <c r="M40" s="28"/>
      <c r="N40" s="28"/>
      <c r="O40" s="28"/>
      <c r="P40" s="28"/>
      <c r="Q40" s="28"/>
      <c r="R40" s="28"/>
      <c r="S40" s="28"/>
      <c r="T40" s="28"/>
      <c r="U40" s="28"/>
      <c r="V40" s="30">
        <f t="shared" si="0"/>
        <v>1547862.72</v>
      </c>
    </row>
    <row r="41" spans="1:22" ht="15.75" thickBot="1" x14ac:dyDescent="0.3">
      <c r="A41" s="22">
        <v>45536</v>
      </c>
      <c r="B41" s="32">
        <f>2160918.05+28556.78</f>
        <v>2189474.8299999996</v>
      </c>
      <c r="C41" s="25">
        <f>2160918.05+28556.78</f>
        <v>2189474.8299999996</v>
      </c>
      <c r="D41" s="25">
        <v>28556.78</v>
      </c>
      <c r="E41" s="25"/>
      <c r="F41" s="25"/>
      <c r="G41" s="25">
        <v>28556.78</v>
      </c>
      <c r="H41" s="33"/>
      <c r="I41" s="25"/>
      <c r="J41" s="36">
        <v>63016.17</v>
      </c>
      <c r="K41" s="27">
        <v>45536</v>
      </c>
      <c r="L41" s="25">
        <v>2050918.0499999998</v>
      </c>
      <c r="M41" s="28"/>
      <c r="N41" s="28"/>
      <c r="O41" s="28"/>
      <c r="P41" s="28"/>
      <c r="Q41" s="28"/>
      <c r="R41" s="28"/>
      <c r="S41" s="28"/>
      <c r="T41" s="28"/>
      <c r="U41" s="28"/>
      <c r="V41" s="30">
        <f t="shared" si="0"/>
        <v>2050918.0499999998</v>
      </c>
    </row>
    <row r="42" spans="1:22" ht="15.75" thickBot="1" x14ac:dyDescent="0.3">
      <c r="A42" s="31">
        <v>45566</v>
      </c>
      <c r="B42" s="37">
        <v>2189474.8299999996</v>
      </c>
      <c r="C42" s="38">
        <v>2189474.8299999996</v>
      </c>
      <c r="D42" s="25">
        <v>28556.78</v>
      </c>
      <c r="E42" s="25"/>
      <c r="F42" s="25"/>
      <c r="G42" s="25">
        <v>4130392.8800000004</v>
      </c>
      <c r="H42" s="33"/>
      <c r="I42" s="25"/>
      <c r="J42" s="36">
        <v>32423.34</v>
      </c>
      <c r="K42" s="27">
        <v>45505</v>
      </c>
      <c r="L42" s="25">
        <v>28556.78</v>
      </c>
      <c r="M42" s="28"/>
      <c r="N42" s="28"/>
      <c r="O42" s="28"/>
      <c r="P42" s="28"/>
      <c r="Q42" s="28"/>
      <c r="R42" s="28"/>
      <c r="S42" s="28"/>
      <c r="T42" s="28"/>
      <c r="U42" s="28"/>
      <c r="V42" s="30">
        <f t="shared" si="0"/>
        <v>28556.78</v>
      </c>
    </row>
    <row r="43" spans="1:22" ht="15.75" thickBot="1" x14ac:dyDescent="0.3">
      <c r="A43" s="31">
        <v>45566</v>
      </c>
      <c r="B43" s="32"/>
      <c r="C43" s="25"/>
      <c r="D43" s="25"/>
      <c r="E43" s="25"/>
      <c r="F43" s="25"/>
      <c r="G43" s="25"/>
      <c r="H43" s="33"/>
      <c r="I43" s="25"/>
      <c r="J43" s="35"/>
      <c r="K43" s="27">
        <v>45536</v>
      </c>
      <c r="L43" s="25">
        <v>28556.78</v>
      </c>
      <c r="M43" s="28"/>
      <c r="N43" s="28"/>
      <c r="O43" s="28"/>
      <c r="P43" s="28"/>
      <c r="Q43" s="28"/>
      <c r="R43" s="28"/>
      <c r="S43" s="28"/>
      <c r="T43" s="28"/>
      <c r="U43" s="28"/>
      <c r="V43" s="30">
        <f t="shared" si="0"/>
        <v>28556.78</v>
      </c>
    </row>
    <row r="44" spans="1:22" ht="15.75" thickBot="1" x14ac:dyDescent="0.3">
      <c r="A44" s="31">
        <v>45566</v>
      </c>
      <c r="B44" s="32"/>
      <c r="C44" s="25"/>
      <c r="D44" s="25"/>
      <c r="E44" s="25"/>
      <c r="F44" s="25"/>
      <c r="G44" s="25"/>
      <c r="H44" s="33"/>
      <c r="I44" s="25"/>
      <c r="J44" s="35"/>
      <c r="K44" s="27">
        <v>45566</v>
      </c>
      <c r="L44" s="25">
        <v>2050918.05</v>
      </c>
      <c r="M44" s="28"/>
      <c r="N44" s="28"/>
      <c r="O44" s="28"/>
      <c r="P44" s="28"/>
      <c r="Q44" s="28"/>
      <c r="R44" s="28"/>
      <c r="S44" s="28"/>
      <c r="T44" s="28"/>
      <c r="U44" s="28"/>
      <c r="V44" s="30">
        <f t="shared" si="0"/>
        <v>2050918.05</v>
      </c>
    </row>
    <row r="45" spans="1:22" ht="15.75" thickBot="1" x14ac:dyDescent="0.3">
      <c r="A45" s="22">
        <v>45597</v>
      </c>
      <c r="B45" s="32">
        <v>2160918.0499999998</v>
      </c>
      <c r="C45" s="25">
        <v>2160918.0499999998</v>
      </c>
      <c r="D45" s="25"/>
      <c r="E45" s="25"/>
      <c r="F45" s="25"/>
      <c r="G45" s="25"/>
      <c r="H45" s="33"/>
      <c r="I45" s="25"/>
      <c r="J45" s="36"/>
      <c r="K45" s="27"/>
      <c r="L45" s="25"/>
      <c r="M45" s="28"/>
      <c r="N45" s="28"/>
      <c r="O45" s="28"/>
      <c r="P45" s="28"/>
      <c r="Q45" s="28"/>
      <c r="R45" s="28"/>
      <c r="S45" s="28"/>
      <c r="T45" s="28"/>
      <c r="U45" s="28"/>
      <c r="V45" s="30">
        <f t="shared" si="0"/>
        <v>0</v>
      </c>
    </row>
    <row r="46" spans="1:22" ht="15.75" thickBot="1" x14ac:dyDescent="0.3">
      <c r="A46" s="31">
        <v>45627</v>
      </c>
      <c r="B46" s="32">
        <v>2160918.0499999998</v>
      </c>
      <c r="C46" s="25">
        <v>2160918.0499999998</v>
      </c>
      <c r="D46" s="25"/>
      <c r="E46" s="25"/>
      <c r="F46" s="25"/>
      <c r="G46" s="33"/>
      <c r="H46" s="33"/>
      <c r="I46" s="25"/>
      <c r="J46" s="35"/>
      <c r="K46" s="27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>
        <f t="shared" si="0"/>
        <v>0</v>
      </c>
    </row>
    <row r="47" spans="1:22" ht="15.75" thickBot="1" x14ac:dyDescent="0.3">
      <c r="A47" s="39"/>
      <c r="B47" s="40">
        <f>SUBTOTAL(9,B22:B46)</f>
        <v>12438123.305</v>
      </c>
      <c r="C47" s="40">
        <f t="shared" ref="C47:J47" si="1">SUM(C22:C46)</f>
        <v>12438123.305</v>
      </c>
      <c r="D47" s="40">
        <f t="shared" si="1"/>
        <v>12409566.52</v>
      </c>
      <c r="E47" s="40">
        <f t="shared" si="1"/>
        <v>4186.6400000000003</v>
      </c>
      <c r="F47" s="40">
        <f t="shared" si="1"/>
        <v>0</v>
      </c>
      <c r="G47" s="40">
        <f t="shared" si="1"/>
        <v>9918648.4800000004</v>
      </c>
      <c r="H47" s="40">
        <f t="shared" si="1"/>
        <v>4186.6400000000003</v>
      </c>
      <c r="I47" s="40">
        <f t="shared" si="1"/>
        <v>0</v>
      </c>
      <c r="J47" s="40">
        <f t="shared" si="1"/>
        <v>95439.51</v>
      </c>
      <c r="K47" s="40"/>
      <c r="L47" s="40">
        <f t="shared" ref="L47:V47" si="2">SUM(L22:L46)</f>
        <v>7857730.4299999997</v>
      </c>
      <c r="M47" s="40">
        <f t="shared" si="2"/>
        <v>0</v>
      </c>
      <c r="N47" s="40">
        <f t="shared" si="2"/>
        <v>0</v>
      </c>
      <c r="O47" s="40">
        <f t="shared" si="2"/>
        <v>0</v>
      </c>
      <c r="P47" s="40">
        <f t="shared" si="2"/>
        <v>0</v>
      </c>
      <c r="Q47" s="40">
        <f t="shared" si="2"/>
        <v>0</v>
      </c>
      <c r="R47" s="40">
        <f t="shared" si="2"/>
        <v>0</v>
      </c>
      <c r="S47" s="40">
        <f t="shared" si="2"/>
        <v>0</v>
      </c>
      <c r="T47" s="40">
        <f t="shared" si="2"/>
        <v>0</v>
      </c>
      <c r="U47" s="40">
        <f t="shared" si="2"/>
        <v>0</v>
      </c>
      <c r="V47" s="40">
        <f t="shared" si="2"/>
        <v>7857730.4299999997</v>
      </c>
    </row>
    <row r="48" spans="1:22" ht="9.75" customHeigh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1"/>
    </row>
    <row r="49" spans="1:22" ht="36.75" customHeight="1" x14ac:dyDescent="0.25">
      <c r="A49" s="43" t="s">
        <v>31</v>
      </c>
      <c r="B49" s="43"/>
      <c r="C49" s="43"/>
      <c r="D49" s="43"/>
      <c r="E49" s="43"/>
      <c r="F49" s="41"/>
      <c r="G49" s="41"/>
      <c r="H49" s="41"/>
      <c r="I49" s="41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1"/>
    </row>
    <row r="50" spans="1:22" x14ac:dyDescent="0.25">
      <c r="A50" s="44" t="s">
        <v>32</v>
      </c>
      <c r="B50" s="44"/>
      <c r="C50" s="44"/>
      <c r="D50" s="44"/>
      <c r="E50" s="44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1"/>
    </row>
    <row r="51" spans="1:22" ht="24" customHeight="1" x14ac:dyDescent="0.25">
      <c r="A51" s="45" t="s">
        <v>33</v>
      </c>
      <c r="B51" s="45"/>
      <c r="C51" s="45"/>
      <c r="D51" s="45"/>
      <c r="E51" s="45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1"/>
    </row>
    <row r="52" spans="1:22" x14ac:dyDescent="0.25">
      <c r="A52" s="45" t="s">
        <v>34</v>
      </c>
      <c r="B52" s="45"/>
      <c r="C52" s="45"/>
      <c r="D52" s="45"/>
      <c r="E52" s="45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</row>
    <row r="53" spans="1:22" x14ac:dyDescent="0.25">
      <c r="A53" s="45" t="s">
        <v>35</v>
      </c>
      <c r="B53" s="45"/>
      <c r="C53" s="45"/>
      <c r="D53" s="45"/>
      <c r="E53" s="45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2" x14ac:dyDescent="0.25">
      <c r="A54" s="45" t="s">
        <v>36</v>
      </c>
      <c r="B54" s="45"/>
      <c r="C54" s="45"/>
      <c r="D54" s="45"/>
      <c r="E54" s="45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1"/>
    </row>
    <row r="55" spans="1:22" x14ac:dyDescent="0.25">
      <c r="A55" s="45" t="s">
        <v>37</v>
      </c>
      <c r="B55" s="45"/>
      <c r="C55" s="45"/>
      <c r="D55" s="45"/>
      <c r="E55" s="45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1"/>
    </row>
    <row r="56" spans="1:22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2" x14ac:dyDescent="0.25">
      <c r="A57" s="43" t="s">
        <v>38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2" ht="51" x14ac:dyDescent="0.25">
      <c r="A58" s="44" t="s">
        <v>32</v>
      </c>
      <c r="B58" s="44"/>
      <c r="C58" s="44"/>
      <c r="D58" s="44"/>
      <c r="E58" s="44"/>
      <c r="F58" s="46" t="s">
        <v>39</v>
      </c>
      <c r="G58" s="46" t="s">
        <v>40</v>
      </c>
      <c r="H58" s="46" t="s">
        <v>41</v>
      </c>
      <c r="I58" s="47" t="s">
        <v>42</v>
      </c>
      <c r="J58" s="47" t="s">
        <v>43</v>
      </c>
      <c r="K58" s="47" t="s">
        <v>44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2" hidden="1" x14ac:dyDescent="0.25">
      <c r="A59" s="45" t="s">
        <v>45</v>
      </c>
      <c r="B59" s="45"/>
      <c r="C59" s="45"/>
      <c r="D59" s="45"/>
      <c r="E59" s="45"/>
      <c r="F59" s="48"/>
      <c r="G59" s="49"/>
      <c r="H59" s="50"/>
      <c r="I59" s="51"/>
      <c r="J59" s="51"/>
      <c r="K59" s="49"/>
      <c r="L59" s="52" t="e">
        <f t="array" aca="1" ref="L59" ca="1">comentariocelula(F59)</f>
        <v>#NAME?</v>
      </c>
      <c r="M59" s="52"/>
      <c r="N59" s="52"/>
      <c r="O59" s="52"/>
      <c r="P59" s="52"/>
      <c r="Q59" s="42"/>
      <c r="R59" s="42"/>
      <c r="S59" s="42"/>
      <c r="T59" s="42"/>
      <c r="U59" s="42"/>
      <c r="V59" s="41"/>
    </row>
    <row r="60" spans="1:22" ht="15.75" hidden="1" x14ac:dyDescent="0.25">
      <c r="A60" s="45" t="s">
        <v>45</v>
      </c>
      <c r="B60" s="45"/>
      <c r="C60" s="45"/>
      <c r="D60" s="45"/>
      <c r="E60" s="45"/>
      <c r="F60" s="53"/>
      <c r="G60" s="49"/>
      <c r="H60" s="50"/>
      <c r="I60" s="51"/>
      <c r="J60" s="51"/>
      <c r="K60" s="49"/>
      <c r="L60" s="52" t="e">
        <f t="array" aca="1" ref="L60" ca="1">comentariocelula(F60)</f>
        <v>#NAME?</v>
      </c>
      <c r="M60" s="52"/>
      <c r="N60" s="52"/>
      <c r="O60" s="52"/>
      <c r="P60" s="52"/>
      <c r="Q60" s="42"/>
      <c r="R60" s="42"/>
      <c r="S60" s="42"/>
      <c r="T60" s="42"/>
      <c r="U60" s="42"/>
      <c r="V60" s="41"/>
    </row>
    <row r="61" spans="1:22" ht="51" x14ac:dyDescent="0.25">
      <c r="A61" s="45" t="s">
        <v>45</v>
      </c>
      <c r="B61" s="45"/>
      <c r="C61" s="45"/>
      <c r="D61" s="45"/>
      <c r="E61" s="45"/>
      <c r="F61" s="48">
        <v>63016.17</v>
      </c>
      <c r="G61" s="49" t="s">
        <v>46</v>
      </c>
      <c r="H61" s="54">
        <v>202400010044543</v>
      </c>
      <c r="I61" s="51">
        <v>45536</v>
      </c>
      <c r="J61" s="51">
        <v>45536</v>
      </c>
      <c r="K61" s="49" t="s">
        <v>47</v>
      </c>
      <c r="L61" s="52" t="e">
        <f t="array" aca="1" ref="L61" ca="1">comentariocelula(F61)</f>
        <v>#NAME?</v>
      </c>
      <c r="M61" s="52"/>
      <c r="N61" s="52"/>
      <c r="O61" s="52"/>
      <c r="P61" s="52"/>
      <c r="Q61" s="42"/>
      <c r="R61" s="42"/>
      <c r="S61" s="42"/>
      <c r="T61" s="42"/>
      <c r="U61" s="42"/>
      <c r="V61" s="41"/>
    </row>
    <row r="62" spans="1:22" ht="51" x14ac:dyDescent="0.25">
      <c r="A62" s="45" t="s">
        <v>45</v>
      </c>
      <c r="B62" s="45"/>
      <c r="C62" s="45"/>
      <c r="D62" s="45"/>
      <c r="E62" s="45"/>
      <c r="F62" s="48">
        <v>32423.34</v>
      </c>
      <c r="G62" s="49" t="s">
        <v>46</v>
      </c>
      <c r="H62" s="54">
        <v>202400010044543</v>
      </c>
      <c r="I62" s="51">
        <v>45566</v>
      </c>
      <c r="J62" s="51">
        <v>45566</v>
      </c>
      <c r="K62" s="49" t="s">
        <v>47</v>
      </c>
      <c r="L62" s="52" t="e">
        <f t="array" aca="1" ref="L62" ca="1">comentariocelula(F62)</f>
        <v>#NAME?</v>
      </c>
      <c r="M62" s="52"/>
      <c r="N62" s="52"/>
      <c r="O62" s="52"/>
      <c r="P62" s="52"/>
      <c r="Q62" s="42"/>
      <c r="R62" s="42"/>
      <c r="S62" s="42"/>
      <c r="T62" s="42"/>
      <c r="U62" s="42"/>
      <c r="V62" s="41"/>
    </row>
    <row r="63" spans="1:22" hidden="1" x14ac:dyDescent="0.25">
      <c r="A63" s="45" t="s">
        <v>45</v>
      </c>
      <c r="B63" s="45"/>
      <c r="C63" s="45"/>
      <c r="D63" s="45"/>
      <c r="E63" s="45"/>
      <c r="F63" s="48"/>
      <c r="G63" s="49"/>
      <c r="H63" s="50"/>
      <c r="I63" s="51"/>
      <c r="J63" s="51"/>
      <c r="K63" s="49"/>
      <c r="L63" s="52" t="e">
        <f t="array" aca="1" ref="L63" ca="1">comentariocelula(F63)</f>
        <v>#NAME?</v>
      </c>
      <c r="M63" s="52"/>
      <c r="N63" s="52"/>
      <c r="O63" s="52"/>
      <c r="P63" s="52"/>
      <c r="Q63" s="42"/>
      <c r="R63" s="42"/>
      <c r="S63" s="42"/>
      <c r="T63" s="42"/>
      <c r="U63" s="42"/>
      <c r="V63" s="41"/>
    </row>
    <row r="64" spans="1:22" ht="15.75" hidden="1" x14ac:dyDescent="0.25">
      <c r="A64" s="45" t="s">
        <v>45</v>
      </c>
      <c r="B64" s="45"/>
      <c r="C64" s="45"/>
      <c r="D64" s="45"/>
      <c r="E64" s="45"/>
      <c r="F64" s="55"/>
      <c r="G64" s="49"/>
      <c r="H64" s="50"/>
      <c r="I64" s="51"/>
      <c r="J64" s="51"/>
      <c r="K64" s="49"/>
      <c r="L64" s="52" t="e">
        <f t="array" aca="1" ref="L64" ca="1">comentariocelula(F64)</f>
        <v>#NAME?</v>
      </c>
      <c r="M64" s="52"/>
      <c r="N64" s="52"/>
      <c r="O64" s="52"/>
      <c r="P64" s="52"/>
      <c r="Q64" s="42"/>
      <c r="R64" s="42"/>
      <c r="S64" s="42"/>
      <c r="T64" s="42"/>
      <c r="U64" s="42"/>
      <c r="V64" s="41"/>
    </row>
    <row r="65" spans="1:22" hidden="1" x14ac:dyDescent="0.25">
      <c r="A65" s="45" t="s">
        <v>48</v>
      </c>
      <c r="B65" s="45"/>
      <c r="C65" s="45"/>
      <c r="D65" s="45"/>
      <c r="E65" s="45"/>
      <c r="F65" s="56"/>
      <c r="G65" s="57"/>
      <c r="H65" s="58"/>
      <c r="I65" s="59"/>
      <c r="J65" s="59"/>
      <c r="K65" s="57"/>
      <c r="L65" s="60"/>
      <c r="M65" s="60"/>
      <c r="N65" s="60"/>
      <c r="O65" s="60"/>
      <c r="P65" s="60"/>
      <c r="Q65" s="42"/>
      <c r="R65" s="42"/>
      <c r="S65" s="42"/>
      <c r="T65" s="42"/>
      <c r="U65" s="42"/>
      <c r="V65" s="41"/>
    </row>
    <row r="66" spans="1:22" x14ac:dyDescent="0.25">
      <c r="A66" s="61" t="s">
        <v>49</v>
      </c>
      <c r="B66" s="61"/>
      <c r="C66" s="61"/>
      <c r="D66" s="61"/>
      <c r="E66" s="61"/>
      <c r="F66" s="62">
        <f>SUM(F59:F65)</f>
        <v>95439.51</v>
      </c>
      <c r="G66" s="63"/>
      <c r="H66" s="63"/>
      <c r="I66" s="63"/>
      <c r="J66" s="63"/>
      <c r="K66" s="64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1"/>
    </row>
    <row r="67" spans="1:22" hidden="1" x14ac:dyDescent="0.25">
      <c r="A67" s="65" t="s">
        <v>50</v>
      </c>
      <c r="B67" s="65"/>
      <c r="C67" s="65"/>
      <c r="D67" s="65"/>
      <c r="E67" s="65"/>
      <c r="F67" s="65"/>
      <c r="G67" s="65"/>
      <c r="H67" s="65"/>
      <c r="I67" s="66"/>
      <c r="J67" s="66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1"/>
    </row>
    <row r="68" spans="1:22" ht="15.75" thickBot="1" x14ac:dyDescent="0.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42"/>
      <c r="Q68" s="42"/>
      <c r="R68" s="42"/>
      <c r="S68" s="42"/>
      <c r="T68" s="42"/>
      <c r="U68" s="42"/>
      <c r="V68" s="41"/>
    </row>
    <row r="69" spans="1:22" ht="15.75" thickBot="1" x14ac:dyDescent="0.3">
      <c r="A69" s="68" t="s">
        <v>51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1"/>
    </row>
    <row r="70" spans="1:22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1"/>
    </row>
    <row r="71" spans="1:22" x14ac:dyDescent="0.25">
      <c r="A71" s="65" t="s">
        <v>52</v>
      </c>
      <c r="B71" s="65"/>
      <c r="C71" s="65"/>
      <c r="D71" s="65"/>
      <c r="E71" s="65"/>
      <c r="F71" s="65"/>
      <c r="G71" s="65"/>
      <c r="H71" s="65"/>
      <c r="I71" s="69"/>
      <c r="J71" s="69"/>
      <c r="K71" s="69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</row>
    <row r="72" spans="1:22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1"/>
    </row>
    <row r="73" spans="1:22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</row>
    <row r="74" spans="1:22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1"/>
    </row>
    <row r="75" spans="1:22" x14ac:dyDescent="0.25">
      <c r="A75" s="41"/>
      <c r="B75" s="41"/>
      <c r="C75" s="41"/>
      <c r="D75" s="70" t="s">
        <v>53</v>
      </c>
      <c r="E75" s="70"/>
      <c r="F75" s="70"/>
      <c r="I75" s="71" t="s">
        <v>54</v>
      </c>
      <c r="J75" s="71"/>
      <c r="K75" s="71"/>
      <c r="L75" s="71"/>
      <c r="M75" s="42"/>
      <c r="N75" s="42"/>
      <c r="O75" s="42"/>
      <c r="P75" s="42"/>
      <c r="Q75" s="42"/>
      <c r="R75" s="42"/>
      <c r="S75" s="42"/>
      <c r="T75" s="42"/>
      <c r="U75" s="42"/>
      <c r="V75" s="41"/>
    </row>
    <row r="76" spans="1:22" x14ac:dyDescent="0.25">
      <c r="A76" s="41"/>
      <c r="B76" s="41"/>
      <c r="C76" s="41"/>
      <c r="D76" s="70" t="s">
        <v>55</v>
      </c>
      <c r="E76" s="70"/>
      <c r="F76" s="70"/>
      <c r="I76" s="71" t="s">
        <v>56</v>
      </c>
      <c r="J76" s="71"/>
      <c r="K76" s="71"/>
      <c r="L76" s="71"/>
      <c r="M76" s="42"/>
      <c r="N76" s="42"/>
      <c r="O76" s="42"/>
      <c r="P76" s="42"/>
      <c r="Q76" s="42"/>
      <c r="R76" s="42"/>
      <c r="S76" s="42"/>
      <c r="T76" s="42"/>
      <c r="U76" s="42"/>
      <c r="V76" s="41"/>
    </row>
    <row r="77" spans="1:22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1"/>
    </row>
  </sheetData>
  <autoFilter ref="A58:K67" xr:uid="{D55E2A06-5A3B-474E-82A0-0599D20AEE71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8">
    <mergeCell ref="A69:K69"/>
    <mergeCell ref="A71:K71"/>
    <mergeCell ref="D75:F75"/>
    <mergeCell ref="I75:L75"/>
    <mergeCell ref="D76:F76"/>
    <mergeCell ref="I76:L76"/>
    <mergeCell ref="A64:E64"/>
    <mergeCell ref="L64:P64"/>
    <mergeCell ref="A65:E65"/>
    <mergeCell ref="A66:E66"/>
    <mergeCell ref="A67:H67"/>
    <mergeCell ref="A68:O68"/>
    <mergeCell ref="A61:E61"/>
    <mergeCell ref="L61:P61"/>
    <mergeCell ref="A62:E62"/>
    <mergeCell ref="L62:P62"/>
    <mergeCell ref="A63:E63"/>
    <mergeCell ref="L63:P63"/>
    <mergeCell ref="A57:K57"/>
    <mergeCell ref="A58:E58"/>
    <mergeCell ref="A59:E59"/>
    <mergeCell ref="L59:P59"/>
    <mergeCell ref="A60:E60"/>
    <mergeCell ref="L60:P60"/>
    <mergeCell ref="A50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POL.FORMOSA-IMED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2024-12-17T13:19:26Z</dcterms:created>
  <dcterms:modified xsi:type="dcterms:W3CDTF">2024-12-17T13:19:52Z</dcterms:modified>
</cp:coreProperties>
</file>