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.FORMOSA-IMED" sheetId="1" state="visible" r:id="rId3"/>
  </sheets>
  <definedNames>
    <definedName function="false" hidden="true" localSheetId="0" name="_xlnm._FilterDatabase" vbProcedure="false">'POL.FORMOSA-IMED'!$A$37:$K$46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39" authorId="0">
      <text>
        <r>
          <rPr>
            <sz val="10"/>
            <rFont val="Arial"/>
            <family val="2"/>
          </rPr>
          <t xml:space="preserve">R$ 25.696,62-Fornecimento energia elétrica, referência agosto/24, Valor informado pela Coordenação de Gestão de Contas e Contratos - GAAL DESPACHO Nº 396/2024/SES/CGCC / GAAL-11410 (64984165)  Processo nº 201700010019675
.
VR.FATURA...............R$ 25.101,12
IR..................................R$ 595,50
</t>
        </r>
      </text>
    </comment>
    <comment ref="F40" authorId="0">
      <text>
        <r>
          <rPr>
            <sz val="10"/>
            <rFont val="Arial"/>
            <family val="2"/>
          </rPr>
          <t xml:space="preserve">12.232,60....PARTE DA EQUATORIAL  REFERENCIA JULHO 2024,   , LANÇADA NA PLANILHA DE REPASSE MENSAL  JULHO 2024 DESPACHO Nº 339/2024/SES/CGCC / GAAL-11410 (63544980)...                -UC-10035517474-07/2024.-TOTAL DA FATURA.......R$16916,06.-IR1,2%.....R$177,29.-IR4,8%......381,8....IR TOTAL.........R$559,09.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 9 DIAS LANÇADO PARA  ICEM- R$ 5.242,55).</t>
        </r>
      </text>
    </comment>
    <comment ref="F44" authorId="0">
      <text>
        <r>
          <rPr>
            <sz val="10"/>
            <rFont val="Arial"/>
            <family val="2"/>
          </rPr>
          <t xml:space="preserve">12.232,60....PARTE DA EQUATORIAL  REFERENCIA JULHO 2024,   , LANÇADA NA PLANILHA DE REPASSE MENSAL  JULHO 2024 DESPACHO Nº 339/2024/SES/CGCC / GAAL-11410 (63544980)...                -UC-10035517474-07/2024.-TOTAL DA FATURA.......R$16916,06.-IR1,2%.....R$177,29.-IR4,8%......381,8....IR TOTAL.........R$559,09.
</t>
        </r>
        <r>
          <rPr>
            <b val="true"/>
            <sz val="9"/>
            <color rgb="FF000000"/>
            <rFont val="Segoe UI"/>
            <family val="2"/>
            <charset val="1"/>
          </rPr>
          <t xml:space="preserve">.
 9 DIAS LANÇADO PARA  ICEM- R$ 5.242,55).</t>
        </r>
      </text>
    </comment>
  </commentList>
</comments>
</file>

<file path=xl/sharedStrings.xml><?xml version="1.0" encoding="utf-8"?>
<sst xmlns="http://schemas.openxmlformats.org/spreadsheetml/2006/main" count="79" uniqueCount="61">
  <si>
    <t xml:space="preserve">Relatório Resumido da Execução Orçamentária e Financeira por Contrato de Gestão</t>
  </si>
  <si>
    <t xml:space="preserve">Mês/Ano: Janeiro a fevereiro/2025</t>
  </si>
  <si>
    <t xml:space="preserve">Órgão Contratante: SECRETARIA DE ESTADO DA SAÚDE – SES/GO.</t>
  </si>
  <si>
    <t xml:space="preserve">CNPJ: 02.529.964/0001-57</t>
  </si>
  <si>
    <t xml:space="preserve">Organização Social Contratada : INSTITUTO DE MEDICINA, ESTUDOS E DESENVOLVIMENTO – IMED</t>
  </si>
  <si>
    <t xml:space="preserve">CNPJ: 19.324.171/0001-02</t>
  </si>
  <si>
    <t xml:space="preserve">Unidade Gerida: POLICLÍNICA REGIONAL – UNIDADE FORMOSA</t>
  </si>
  <si>
    <t xml:space="preserve">CNPJ: 19.324.171/0011-76</t>
  </si>
  <si>
    <t xml:space="preserve">Termo de Colaboração nº 88/2024 - SES </t>
  </si>
  <si>
    <t xml:space="preserve">Vigência do Contrato de Gestão - Início 10/07/2024 - Término 06/01/2025 (Autorizo do secretário de saúde (SEI 69048836) e 05/01/2025 a 03/07/2025 (1º Termo Aditivo).</t>
  </si>
  <si>
    <t xml:space="preserve">Previsão de Repasse Mensal do Contrato de Gestão  /ADITIVO - Custeio :  R$ 2.160.918,05 e R$ 2.401.345,13 (1º Termo Aditivo).  Processo nº: 202400010044543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</si>
  <si>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</si>
  <si>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</si>
  <si>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</si>
  <si>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</si>
  <si>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</si>
  <si>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</si>
  <si>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</si>
  <si>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</si>
  <si>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</si>
  <si>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</si>
  <si>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refere), os valores devolvidos estão lançados no mês em que houve a quitação da guia , não impactam nas ordens de pagamento repassadas no mês.</t>
  </si>
  <si>
    <t xml:space="preserve">7. Guias de Receita (Devolução de Recursos de Exercícios Anteriores) os valores devolvidos estão lançados no mês em que houve a quitação da guia, não impactam nas ordens de pagamento repassadas no mês.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</si>
  <si>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</si>
  <si>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</si>
  <si>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</si>
  <si>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</si>
  <si>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</si>
  <si>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</si>
  <si>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</si>
  <si>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</si>
  <si>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</si>
  <si>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 xml:space="preserve"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</si>
  <si>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</si>
  <si>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</si>
  <si>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</si>
  <si>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</si>
  <si>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</si>
  <si>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</si>
  <si>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</si>
  <si>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</si>
  <si>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</si>
  <si>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DESPESA (mês/ano)</t>
  </si>
  <si>
    <t xml:space="preserve">Período da APLICAÇÃO da Glosa (mês/ano)- </t>
  </si>
  <si>
    <t xml:space="preserve">Área Responsável</t>
  </si>
  <si>
    <t xml:space="preserve">Glosa- Concessionárias (faturas da energia).</t>
  </si>
  <si>
    <t xml:space="preserve">Valor provisionado para ajuste posterior.</t>
  </si>
  <si>
    <t xml:space="preserve">3.3.50.85.02</t>
  </si>
  <si>
    <t xml:space="preserve">SES/CGC/SUPECC-19837.</t>
  </si>
  <si>
    <t xml:space="preserve">Provisão de Fundo Resissório</t>
  </si>
  <si>
    <t xml:space="preserve">Glosa - Não cumprimento de Metas Contratuais.</t>
  </si>
  <si>
    <t xml:space="preserve">3.3.90.39.04</t>
  </si>
  <si>
    <t xml:space="preserve">10 de julho a 09 de outubro de 2024 </t>
  </si>
  <si>
    <t xml:space="preserve">COMACG/GMAE-CG/SUPECC/SES/GO -20549.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</si>
  <si>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</si>
  <si>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</si>
  <si>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 </t>
  </si>
  <si>
    <r>
      <rPr>
        <b val="true"/>
        <sz val="10"/>
        <color rgb="FF000000"/>
        <rFont val="Calibri"/>
        <family val="2"/>
        <charset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Valor Estimado no Contrato de Gestão = Custeio + Apostilamento.
1. Valor Mensal Estimado no Contrato de Gestão - Custeio = Custeio + Apostilamento.
3. Valor informado pela área técnica - GFIN.
4. Valor Provisionado conforme Solicitação de Liquidação e Pagamento SEI Nº 69036423 (janeiro) / SEI N° 70130152 (fevereiro) 
</t>
    </r>
    <r>
      <rPr>
        <b val="true"/>
        <sz val="10"/>
        <rFont val="Calibri"/>
        <family val="2"/>
        <charset val="1"/>
      </rPr>
      <t xml:space="preserve">Glosa de Metas- Relatório nº 72/2024 – COMACG/GMAE-CG/SUPECC/SES/GO- SEI Nº 67052226 </t>
    </r>
    <r>
      <rPr>
        <b val="true"/>
        <sz val="10"/>
        <color rgb="FF000000"/>
        <rFont val="Calibri"/>
        <family val="2"/>
        <charset val="1"/>
      </rPr>
      <t xml:space="preserve"> (fevereiro) 
</t>
    </r>
  </si>
  <si>
    <t xml:space="preserve">8. Pagamentos (repasses – Restos a Pagar) - Repasse referente ao Custeio - Referência: dezembro/2024 Ordem de Pagamento 2024.2850.184.00111.016........R$ 5.617,58 (Fundo Rescisório);
                                                                                                                                         Referência: dezembro/2024 Ordem de Pagamento 2024.2850.061.00111.017........R$ 128.006,51.</t>
  </si>
  <si>
    <t xml:space="preserve">9. Pagamentos de Despesas de Exercícios Anteriores - DEA
Execução Antecipada (SEI 69333661): Piso Nacional de Enfermagem - Referência dezembro/24. Ordem de Pagamento 2025.2850.070.00009.001- R$ 28.706,78</t>
  </si>
  <si>
    <t xml:space="preserve"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</si>
</sst>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mmm/yy"/>
    <numFmt numFmtId="167" formatCode="#,##0.00"/>
    <numFmt numFmtId="168" formatCode="0"/>
    <numFmt numFmtId="169" formatCode="[$-416]mmm\-yy;@"/>
    <numFmt numFmtId="170" formatCode="General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C9211E"/>
      <name val="Calibri"/>
      <family val="2"/>
      <charset val="1"/>
    </font>
    <font>
      <sz val="11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color rgb="FFC9211E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b val="true"/>
      <sz val="9"/>
      <color rgb="FF000000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FFFFCC"/>
      </patternFill>
    </fill>
    <fill>
      <patternFill patternType="solid">
        <fgColor rgb="FFD8D8D8"/>
        <bgColor rgb="FFD9E2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3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5" fillId="0" borderId="16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9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8" fillId="0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0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8" fillId="0" borderId="15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3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5" borderId="1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0" fontId="13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14" fillId="5" borderId="1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5" borderId="18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7" fontId="15" fillId="5" borderId="18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5" borderId="1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1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6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65" xfId="20"/>
    <cellStyle name="Vírgula 44" xfId="21"/>
  </cellStyles>
  <dxfs count="5">
    <dxf>
      <fill>
        <patternFill patternType="solid">
          <fgColor rgb="FFAFD095"/>
          <bgColor rgb="FF000000"/>
        </patternFill>
      </fill>
    </dxf>
    <dxf>
      <fill>
        <patternFill patternType="solid">
          <fgColor rgb="FFD8D8D8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false"/>
  </sheetPr>
  <dimension ref="A1:V59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F28" activeCellId="0" sqref="F28"/>
    </sheetView>
  </sheetViews>
  <sheetFormatPr defaultColWidth="8.6796875" defaultRowHeight="13.8" zeroHeight="false" outlineLevelRow="0" outlineLevelCol="0"/>
  <cols>
    <col collapsed="false" customWidth="true" hidden="false" outlineLevel="0" max="4" min="2" style="1" width="13.29"/>
    <col collapsed="false" customWidth="true" hidden="false" outlineLevel="0" max="5" min="5" style="1" width="17.29"/>
    <col collapsed="false" customWidth="true" hidden="false" outlineLevel="0" max="6" min="6" style="1" width="17.15"/>
    <col collapsed="false" customWidth="true" hidden="false" outlineLevel="0" max="7" min="7" style="1" width="14"/>
    <col collapsed="false" customWidth="true" hidden="false" outlineLevel="0" max="8" min="8" style="1" width="18.26"/>
    <col collapsed="false" customWidth="true" hidden="false" outlineLevel="0" max="9" min="9" style="1" width="12.42"/>
    <col collapsed="false" customWidth="true" hidden="false" outlineLevel="0" max="10" min="10" style="1" width="10.71"/>
    <col collapsed="false" customWidth="true" hidden="false" outlineLevel="0" max="11" min="11" style="1" width="15.85"/>
    <col collapsed="false" customWidth="true" hidden="false" outlineLevel="0" max="12" min="12" style="1" width="14.86"/>
    <col collapsed="false" customWidth="true" hidden="false" outlineLevel="0" max="13" min="13" style="1" width="11.85"/>
    <col collapsed="false" customWidth="true" hidden="false" outlineLevel="0" max="14" min="14" style="1" width="17.71"/>
    <col collapsed="false" customWidth="true" hidden="false" outlineLevel="0" max="16" min="15" style="1" width="13.86"/>
    <col collapsed="false" customWidth="true" hidden="false" outlineLevel="0" max="17" min="17" style="1" width="25.57"/>
    <col collapsed="false" customWidth="true" hidden="false" outlineLevel="0" max="18" min="18" style="1" width="11.03"/>
    <col collapsed="false" customWidth="true" hidden="false" outlineLevel="0" max="19" min="19" style="1" width="12.86"/>
    <col collapsed="false" customWidth="true" hidden="false" outlineLevel="0" max="20" min="20" style="1" width="10.06"/>
    <col collapsed="false" customWidth="true" hidden="false" outlineLevel="0" max="21" min="21" style="1" width="12"/>
    <col collapsed="false" customWidth="true" hidden="false" outlineLevel="0" max="22" min="22" style="1" width="15.85"/>
  </cols>
  <sheetData>
    <row r="1" customFormat="false" ht="24.4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2.8" hidden="false" customHeight="false" outlineLevel="0" collapsed="false">
      <c r="A2" s="3"/>
      <c r="B2" s="4"/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"/>
    </row>
    <row r="3" customFormat="false" ht="12.8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2.8" hidden="false" customHeight="false" outlineLevel="0" collapsed="false">
      <c r="A4" s="3"/>
      <c r="B4" s="4"/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5"/>
    </row>
    <row r="5" customFormat="false" ht="12.8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2.8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R6" s="3"/>
      <c r="S6" s="3"/>
      <c r="T6" s="3"/>
      <c r="U6" s="3"/>
      <c r="V6" s="5"/>
    </row>
    <row r="7" customFormat="false" ht="12.8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3"/>
      <c r="P7" s="3"/>
      <c r="Q7" s="3"/>
      <c r="R7" s="3"/>
      <c r="S7" s="3"/>
      <c r="T7" s="3"/>
      <c r="U7" s="3"/>
      <c r="V7" s="5"/>
    </row>
    <row r="8" customFormat="false" ht="12.8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2.8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R9" s="3"/>
      <c r="S9" s="3"/>
      <c r="T9" s="3"/>
      <c r="U9" s="3"/>
      <c r="V9" s="5"/>
    </row>
    <row r="10" customFormat="false" ht="12.8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3"/>
      <c r="P10" s="3"/>
      <c r="Q10" s="3"/>
      <c r="R10" s="3"/>
      <c r="S10" s="3"/>
      <c r="T10" s="3"/>
      <c r="U10" s="3"/>
      <c r="V10" s="5"/>
    </row>
    <row r="11" customFormat="false" ht="12.8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2.8" hidden="false" customHeight="false" outlineLevel="0" collapsed="false">
      <c r="A12" s="8" t="s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3"/>
      <c r="P12" s="3"/>
      <c r="Q12" s="3"/>
      <c r="R12" s="3"/>
      <c r="S12" s="3"/>
      <c r="T12" s="3"/>
      <c r="U12" s="3"/>
      <c r="V12" s="5"/>
    </row>
    <row r="13" customFormat="false" ht="12.8" hidden="false" customHeight="true" outlineLevel="0" collapsed="false">
      <c r="A13" s="10" t="s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2.8" hidden="false" customHeight="true" outlineLevel="0" collapsed="false">
      <c r="A14" s="10" t="s">
        <v>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2.8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1"/>
    </row>
    <row r="16" customFormat="false" ht="12.8" hidden="false" customHeight="true" outlineLevel="0" collapsed="false">
      <c r="A16" s="10" t="s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33" hidden="false" customHeight="true" outlineLevel="0" collapsed="false">
      <c r="A17" s="10" t="s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2.8" hidden="false" customHeight="true" outlineLevel="0" collapsed="false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customFormat="false" ht="12.8" hidden="false" customHeight="true" outlineLevel="0" collapsed="false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customFormat="false" ht="133.5" hidden="false" customHeight="true" outlineLevel="0" collapsed="false">
      <c r="A20" s="14"/>
      <c r="B20" s="17" t="s">
        <v>15</v>
      </c>
      <c r="C20" s="18" t="s">
        <v>16</v>
      </c>
      <c r="D20" s="19" t="s">
        <v>17</v>
      </c>
      <c r="E20" s="19"/>
      <c r="F20" s="19"/>
      <c r="G20" s="19" t="s">
        <v>18</v>
      </c>
      <c r="H20" s="19"/>
      <c r="I20" s="19"/>
      <c r="J20" s="20" t="s">
        <v>19</v>
      </c>
      <c r="K20" s="19" t="s">
        <v>20</v>
      </c>
      <c r="L20" s="19"/>
      <c r="M20" s="19"/>
      <c r="N20" s="19"/>
      <c r="O20" s="19" t="s">
        <v>21</v>
      </c>
      <c r="P20" s="19"/>
      <c r="Q20" s="20" t="s">
        <v>22</v>
      </c>
      <c r="R20" s="19" t="s">
        <v>23</v>
      </c>
      <c r="S20" s="19"/>
      <c r="T20" s="19" t="s">
        <v>24</v>
      </c>
      <c r="U20" s="19"/>
      <c r="V20" s="18" t="s">
        <v>25</v>
      </c>
    </row>
    <row r="21" customFormat="false" ht="30.55" hidden="false" customHeight="false" outlineLevel="0" collapsed="false">
      <c r="A21" s="14"/>
      <c r="B21" s="17"/>
      <c r="C21" s="18"/>
      <c r="D21" s="21" t="s">
        <v>26</v>
      </c>
      <c r="E21" s="21" t="s">
        <v>27</v>
      </c>
      <c r="F21" s="21" t="s">
        <v>28</v>
      </c>
      <c r="G21" s="21" t="s">
        <v>26</v>
      </c>
      <c r="H21" s="21" t="s">
        <v>27</v>
      </c>
      <c r="I21" s="21" t="s">
        <v>28</v>
      </c>
      <c r="J21" s="21" t="s">
        <v>26</v>
      </c>
      <c r="K21" s="21" t="s">
        <v>29</v>
      </c>
      <c r="L21" s="21" t="s">
        <v>26</v>
      </c>
      <c r="M21" s="21" t="s">
        <v>27</v>
      </c>
      <c r="N21" s="21" t="s">
        <v>28</v>
      </c>
      <c r="O21" s="21" t="s">
        <v>26</v>
      </c>
      <c r="P21" s="21" t="s">
        <v>27</v>
      </c>
      <c r="Q21" s="21"/>
      <c r="R21" s="21" t="s">
        <v>26</v>
      </c>
      <c r="S21" s="21" t="s">
        <v>27</v>
      </c>
      <c r="T21" s="21" t="s">
        <v>26</v>
      </c>
      <c r="U21" s="21" t="s">
        <v>30</v>
      </c>
      <c r="V21" s="18"/>
    </row>
    <row r="22" customFormat="false" ht="12.8" hidden="false" customHeight="false" outlineLevel="0" collapsed="false">
      <c r="A22" s="22" t="n">
        <v>45658</v>
      </c>
      <c r="B22" s="23" t="n">
        <v>2189020.28</v>
      </c>
      <c r="C22" s="24" t="n">
        <v>2189020.28</v>
      </c>
      <c r="D22" s="25" t="n">
        <v>14774649.7</v>
      </c>
      <c r="E22" s="24"/>
      <c r="F22" s="24"/>
      <c r="G22" s="25" t="n">
        <v>3627777.1</v>
      </c>
      <c r="H22" s="24"/>
      <c r="I22" s="24"/>
      <c r="J22" s="26" t="n">
        <v>165000</v>
      </c>
      <c r="K22" s="27" t="n">
        <v>45658</v>
      </c>
      <c r="L22" s="28" t="n">
        <v>1995918.05</v>
      </c>
      <c r="M22" s="29"/>
      <c r="N22" s="29"/>
      <c r="O22" s="29"/>
      <c r="P22" s="29"/>
      <c r="Q22" s="29"/>
      <c r="R22" s="30" t="n">
        <v>133624.09</v>
      </c>
      <c r="S22" s="29"/>
      <c r="T22" s="28" t="n">
        <v>28706.78</v>
      </c>
      <c r="U22" s="31"/>
      <c r="V22" s="32" t="n">
        <f aca="false">L22+M22+N22+R22+S22+T22+U22</f>
        <v>2158248.92</v>
      </c>
    </row>
    <row r="23" customFormat="false" ht="13.8" hidden="false" customHeight="false" outlineLevel="0" collapsed="false">
      <c r="A23" s="22" t="n">
        <v>45689</v>
      </c>
      <c r="B23" s="23" t="n">
        <v>2193420.28</v>
      </c>
      <c r="C23" s="23" t="n">
        <v>2193420.28</v>
      </c>
      <c r="D23" s="33" t="n">
        <v>28102.23</v>
      </c>
      <c r="E23" s="24"/>
      <c r="F23" s="24"/>
      <c r="G23" s="25"/>
      <c r="H23" s="24"/>
      <c r="I23" s="24"/>
      <c r="J23" s="34" t="n">
        <v>364059</v>
      </c>
      <c r="K23" s="27" t="n">
        <v>45689</v>
      </c>
      <c r="L23" s="28" t="n">
        <v>1631859.05</v>
      </c>
      <c r="M23" s="29"/>
      <c r="N23" s="29"/>
      <c r="O23" s="29"/>
      <c r="P23" s="29"/>
      <c r="Q23" s="29"/>
      <c r="R23" s="30"/>
      <c r="S23" s="29"/>
      <c r="T23" s="35"/>
      <c r="U23" s="31"/>
      <c r="V23" s="32" t="n">
        <f aca="false">L23+R23+T23</f>
        <v>1631859.05</v>
      </c>
    </row>
    <row r="24" customFormat="false" ht="13.8" hidden="false" customHeight="false" outlineLevel="0" collapsed="false">
      <c r="A24" s="22"/>
      <c r="B24" s="23"/>
      <c r="C24" s="23"/>
      <c r="D24" s="33"/>
      <c r="E24" s="24"/>
      <c r="F24" s="24"/>
      <c r="G24" s="25"/>
      <c r="H24" s="24"/>
      <c r="I24" s="24"/>
      <c r="J24" s="34" t="n">
        <v>165000</v>
      </c>
      <c r="K24" s="27" t="n">
        <v>45658</v>
      </c>
      <c r="L24" s="33" t="n">
        <v>28102.23</v>
      </c>
      <c r="M24" s="29"/>
      <c r="N24" s="29"/>
      <c r="O24" s="29"/>
      <c r="P24" s="29"/>
      <c r="Q24" s="29"/>
      <c r="R24" s="30"/>
      <c r="S24" s="29"/>
      <c r="T24" s="35"/>
      <c r="U24" s="31"/>
      <c r="V24" s="32" t="n">
        <f aca="false">L24</f>
        <v>28102.23</v>
      </c>
    </row>
    <row r="25" customFormat="false" ht="13.8" hidden="false" customHeight="false" outlineLevel="0" collapsed="false">
      <c r="A25" s="22"/>
      <c r="B25" s="23"/>
      <c r="C25" s="23"/>
      <c r="D25" s="33"/>
      <c r="E25" s="24"/>
      <c r="F25" s="24"/>
      <c r="G25" s="25"/>
      <c r="H25" s="24"/>
      <c r="I25" s="24"/>
      <c r="J25" s="34"/>
      <c r="K25" s="27" t="n">
        <v>45717</v>
      </c>
      <c r="L25" s="33" t="n">
        <v>713749.5</v>
      </c>
      <c r="M25" s="29"/>
      <c r="N25" s="29"/>
      <c r="O25" s="29"/>
      <c r="P25" s="29"/>
      <c r="Q25" s="29"/>
      <c r="R25" s="30"/>
      <c r="S25" s="29"/>
      <c r="T25" s="35"/>
      <c r="U25" s="31"/>
      <c r="V25" s="32" t="n">
        <f aca="false">L25</f>
        <v>713749.5</v>
      </c>
    </row>
    <row r="26" customFormat="false" ht="12.8" hidden="false" customHeight="false" outlineLevel="0" collapsed="false">
      <c r="A26" s="36"/>
      <c r="B26" s="37" t="n">
        <f aca="false">SUBTOTAL(9,B22:B23)</f>
        <v>4382440.56</v>
      </c>
      <c r="C26" s="37" t="n">
        <f aca="false">SUM(C22:C23)</f>
        <v>4382440.56</v>
      </c>
      <c r="D26" s="37" t="n">
        <f aca="false">SUM(D22:D23)</f>
        <v>14802751.93</v>
      </c>
      <c r="E26" s="37" t="n">
        <f aca="false">SUM(E22:E22)</f>
        <v>0</v>
      </c>
      <c r="F26" s="37" t="n">
        <f aca="false">SUM(F22:F22)</f>
        <v>0</v>
      </c>
      <c r="G26" s="37" t="n">
        <f aca="false">SUM(G22:G22)</f>
        <v>3627777.1</v>
      </c>
      <c r="H26" s="37" t="n">
        <f aca="false">SUM(H22:H22)</f>
        <v>0</v>
      </c>
      <c r="I26" s="37" t="n">
        <f aca="false">SUM(I22:I22)</f>
        <v>0</v>
      </c>
      <c r="J26" s="37" t="n">
        <f aca="false">SUM(J22:J24)</f>
        <v>694059</v>
      </c>
      <c r="K26" s="38"/>
      <c r="L26" s="38" t="n">
        <f aca="false">SUM(L22:L25)</f>
        <v>4369628.83</v>
      </c>
      <c r="M26" s="39" t="n">
        <f aca="false">SUM(M22:M22)</f>
        <v>0</v>
      </c>
      <c r="N26" s="39" t="n">
        <f aca="false">SUM(N22:N22)</f>
        <v>0</v>
      </c>
      <c r="O26" s="39" t="n">
        <f aca="false">SUM(O22:O22)</f>
        <v>0</v>
      </c>
      <c r="P26" s="39" t="n">
        <f aca="false">SUM(P22:P22)</f>
        <v>0</v>
      </c>
      <c r="Q26" s="39" t="n">
        <f aca="false">SUM(Q22:Q22)</f>
        <v>0</v>
      </c>
      <c r="R26" s="38" t="n">
        <f aca="false">SUM(R22:R22)</f>
        <v>133624.09</v>
      </c>
      <c r="S26" s="39" t="n">
        <f aca="false">SUM(S22:S22)</f>
        <v>0</v>
      </c>
      <c r="T26" s="38" t="n">
        <f aca="false">SUM(T22:T22)</f>
        <v>28706.78</v>
      </c>
      <c r="U26" s="39" t="n">
        <f aca="false">SUM(U22:U22)</f>
        <v>0</v>
      </c>
      <c r="V26" s="38" t="n">
        <f aca="false">SUM(V22:V25)</f>
        <v>4531959.7</v>
      </c>
    </row>
    <row r="27" customFormat="false" ht="9.75" hidden="false" customHeight="true" outlineLevel="0" collapsed="false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0"/>
    </row>
    <row r="28" customFormat="false" ht="36.75" hidden="false" customHeight="true" outlineLevel="0" collapsed="false">
      <c r="A28" s="42" t="s">
        <v>31</v>
      </c>
      <c r="B28" s="42"/>
      <c r="C28" s="42"/>
      <c r="D28" s="42"/>
      <c r="E28" s="42"/>
      <c r="F28" s="40"/>
      <c r="G28" s="40"/>
      <c r="H28" s="40"/>
      <c r="I28" s="40"/>
      <c r="J28" s="4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0"/>
    </row>
    <row r="29" customFormat="false" ht="12.8" hidden="false" customHeight="true" outlineLevel="0" collapsed="false">
      <c r="A29" s="43" t="s">
        <v>32</v>
      </c>
      <c r="B29" s="43"/>
      <c r="C29" s="43"/>
      <c r="D29" s="43"/>
      <c r="E29" s="43"/>
      <c r="F29" s="40"/>
      <c r="G29" s="40"/>
      <c r="H29" s="40"/>
      <c r="I29" s="40"/>
      <c r="J29" s="40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0"/>
    </row>
    <row r="30" customFormat="false" ht="24" hidden="false" customHeight="true" outlineLevel="0" collapsed="false">
      <c r="A30" s="44" t="s">
        <v>33</v>
      </c>
      <c r="B30" s="44"/>
      <c r="C30" s="44"/>
      <c r="D30" s="44"/>
      <c r="E30" s="44"/>
      <c r="F30" s="40"/>
      <c r="G30" s="40"/>
      <c r="H30" s="40"/>
      <c r="I30" s="40"/>
      <c r="J30" s="40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0"/>
    </row>
    <row r="31" customFormat="false" ht="12.8" hidden="false" customHeight="true" outlineLevel="0" collapsed="false">
      <c r="A31" s="44" t="s">
        <v>34</v>
      </c>
      <c r="B31" s="44"/>
      <c r="C31" s="44"/>
      <c r="D31" s="44"/>
      <c r="E31" s="44"/>
      <c r="F31" s="40"/>
      <c r="G31" s="40"/>
      <c r="H31" s="40"/>
      <c r="I31" s="40"/>
      <c r="J31" s="40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0"/>
    </row>
    <row r="32" customFormat="false" ht="12.8" hidden="false" customHeight="true" outlineLevel="0" collapsed="false">
      <c r="A32" s="44" t="s">
        <v>35</v>
      </c>
      <c r="B32" s="44"/>
      <c r="C32" s="44"/>
      <c r="D32" s="44"/>
      <c r="E32" s="44"/>
      <c r="F32" s="40"/>
      <c r="G32" s="40"/>
      <c r="H32" s="40"/>
      <c r="I32" s="40"/>
      <c r="J32" s="40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0"/>
    </row>
    <row r="33" customFormat="false" ht="12.8" hidden="false" customHeight="true" outlineLevel="0" collapsed="false">
      <c r="A33" s="44" t="s">
        <v>36</v>
      </c>
      <c r="B33" s="44"/>
      <c r="C33" s="44"/>
      <c r="D33" s="44"/>
      <c r="E33" s="44"/>
      <c r="F33" s="40"/>
      <c r="G33" s="40"/>
      <c r="H33" s="40"/>
      <c r="I33" s="40"/>
      <c r="J33" s="40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0"/>
    </row>
    <row r="34" customFormat="false" ht="12.8" hidden="false" customHeight="true" outlineLevel="0" collapsed="false">
      <c r="A34" s="44" t="s">
        <v>37</v>
      </c>
      <c r="B34" s="44"/>
      <c r="C34" s="44"/>
      <c r="D34" s="44"/>
      <c r="E34" s="44"/>
      <c r="F34" s="40"/>
      <c r="G34" s="40"/>
      <c r="H34" s="40"/>
      <c r="I34" s="40"/>
      <c r="J34" s="40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0"/>
    </row>
    <row r="35" customFormat="false" ht="12.8" hidden="false" customHeight="false" outlineLevel="0" collapsed="false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0"/>
    </row>
    <row r="36" customFormat="false" ht="12.8" hidden="false" customHeight="true" outlineLevel="0" collapsed="false">
      <c r="A36" s="42" t="s">
        <v>38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0"/>
    </row>
    <row r="37" customFormat="false" ht="69.4" hidden="false" customHeight="true" outlineLevel="0" collapsed="false">
      <c r="A37" s="43" t="s">
        <v>32</v>
      </c>
      <c r="B37" s="43"/>
      <c r="C37" s="43"/>
      <c r="D37" s="43"/>
      <c r="E37" s="43"/>
      <c r="F37" s="45" t="s">
        <v>39</v>
      </c>
      <c r="G37" s="45" t="s">
        <v>40</v>
      </c>
      <c r="H37" s="45" t="s">
        <v>41</v>
      </c>
      <c r="I37" s="43" t="s">
        <v>42</v>
      </c>
      <c r="J37" s="43" t="s">
        <v>43</v>
      </c>
      <c r="K37" s="43" t="s">
        <v>44</v>
      </c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0"/>
    </row>
    <row r="38" customFormat="false" ht="13.8" hidden="true" customHeight="true" outlineLevel="0" collapsed="false">
      <c r="A38" s="44" t="s">
        <v>45</v>
      </c>
      <c r="B38" s="44"/>
      <c r="C38" s="44"/>
      <c r="D38" s="44"/>
      <c r="E38" s="44"/>
      <c r="F38" s="46"/>
      <c r="G38" s="44"/>
      <c r="H38" s="47"/>
      <c r="I38" s="48"/>
      <c r="J38" s="48"/>
      <c r="K38" s="44"/>
      <c r="L38" s="49" t="e">
        <f aca="false" t="array" ref="L38:L38">comentariocelula(F38)</f>
        <v>#NAME?</v>
      </c>
      <c r="M38" s="49"/>
      <c r="N38" s="49"/>
      <c r="O38" s="49"/>
      <c r="P38" s="49"/>
      <c r="Q38" s="41"/>
      <c r="R38" s="41"/>
      <c r="S38" s="41"/>
      <c r="T38" s="41"/>
      <c r="U38" s="41"/>
      <c r="V38" s="40"/>
    </row>
    <row r="39" customFormat="false" ht="15" hidden="true" customHeight="true" outlineLevel="0" collapsed="false">
      <c r="A39" s="44" t="s">
        <v>45</v>
      </c>
      <c r="B39" s="44"/>
      <c r="C39" s="44"/>
      <c r="D39" s="44"/>
      <c r="E39" s="44"/>
      <c r="F39" s="50"/>
      <c r="G39" s="44"/>
      <c r="H39" s="47"/>
      <c r="I39" s="48"/>
      <c r="J39" s="48"/>
      <c r="K39" s="44"/>
      <c r="L39" s="49" t="e">
        <f aca="false" t="array" ref="L39:L39">comentariocelula(F39)</f>
        <v>#NAME?</v>
      </c>
      <c r="M39" s="49"/>
      <c r="N39" s="49"/>
      <c r="O39" s="49"/>
      <c r="P39" s="49"/>
      <c r="Q39" s="41"/>
      <c r="R39" s="41"/>
      <c r="S39" s="41"/>
      <c r="T39" s="41"/>
      <c r="U39" s="41"/>
      <c r="V39" s="40"/>
    </row>
    <row r="40" customFormat="false" ht="23.85" hidden="false" customHeight="true" outlineLevel="0" collapsed="false">
      <c r="A40" s="44" t="s">
        <v>46</v>
      </c>
      <c r="B40" s="44"/>
      <c r="C40" s="44"/>
      <c r="D40" s="44"/>
      <c r="E40" s="44"/>
      <c r="F40" s="51" t="n">
        <v>165000</v>
      </c>
      <c r="G40" s="40" t="s">
        <v>47</v>
      </c>
      <c r="H40" s="52" t="n">
        <v>202400010044543</v>
      </c>
      <c r="I40" s="53" t="n">
        <v>45658</v>
      </c>
      <c r="J40" s="53" t="n">
        <v>45658</v>
      </c>
      <c r="K40" s="40" t="s">
        <v>48</v>
      </c>
      <c r="L40" s="49" t="e">
        <f aca="false" t="array" ref="L40:L40">comentariocelula(F40)</f>
        <v>#NAME?</v>
      </c>
      <c r="M40" s="49"/>
      <c r="N40" s="49"/>
      <c r="O40" s="49"/>
      <c r="P40" s="49"/>
      <c r="Q40" s="41"/>
      <c r="R40" s="41"/>
      <c r="S40" s="41"/>
      <c r="T40" s="41"/>
      <c r="U40" s="41"/>
      <c r="V40" s="40"/>
    </row>
    <row r="41" customFormat="false" ht="15" hidden="true" customHeight="true" outlineLevel="0" collapsed="false">
      <c r="A41" s="44" t="s">
        <v>45</v>
      </c>
      <c r="B41" s="44"/>
      <c r="C41" s="44"/>
      <c r="D41" s="44"/>
      <c r="E41" s="44"/>
      <c r="F41" s="54"/>
      <c r="G41" s="44"/>
      <c r="H41" s="47"/>
      <c r="I41" s="48"/>
      <c r="J41" s="48"/>
      <c r="K41" s="44"/>
      <c r="L41" s="49" t="e">
        <f aca="false" t="array" ref="L41:L41">comentariocelula(F41)</f>
        <v>#NAME?</v>
      </c>
      <c r="M41" s="49"/>
      <c r="N41" s="49"/>
      <c r="O41" s="49"/>
      <c r="P41" s="49"/>
      <c r="Q41" s="41"/>
      <c r="R41" s="41"/>
      <c r="S41" s="41"/>
      <c r="T41" s="41"/>
      <c r="U41" s="41"/>
      <c r="V41" s="40"/>
    </row>
    <row r="42" customFormat="false" ht="12.8" hidden="true" customHeight="true" outlineLevel="0" collapsed="false">
      <c r="A42" s="44" t="s">
        <v>49</v>
      </c>
      <c r="B42" s="44"/>
      <c r="C42" s="44"/>
      <c r="D42" s="44"/>
      <c r="E42" s="44"/>
      <c r="F42" s="55"/>
      <c r="G42" s="56"/>
      <c r="H42" s="57"/>
      <c r="I42" s="58"/>
      <c r="J42" s="58"/>
      <c r="K42" s="56"/>
      <c r="L42" s="59"/>
      <c r="M42" s="59"/>
      <c r="N42" s="59"/>
      <c r="O42" s="59"/>
      <c r="P42" s="59"/>
      <c r="Q42" s="41"/>
      <c r="R42" s="41"/>
      <c r="S42" s="41"/>
      <c r="T42" s="41"/>
      <c r="U42" s="41"/>
      <c r="V42" s="40"/>
    </row>
    <row r="43" customFormat="false" ht="35.05" hidden="false" customHeight="true" outlineLevel="0" collapsed="false">
      <c r="A43" s="60" t="s">
        <v>50</v>
      </c>
      <c r="B43" s="60"/>
      <c r="C43" s="60"/>
      <c r="D43" s="60"/>
      <c r="E43" s="60"/>
      <c r="F43" s="55" t="n">
        <v>364059</v>
      </c>
      <c r="G43" s="61" t="s">
        <v>51</v>
      </c>
      <c r="H43" s="41" t="n">
        <v>202400010081749</v>
      </c>
      <c r="I43" s="41" t="s">
        <v>52</v>
      </c>
      <c r="J43" s="62" t="n">
        <v>45689</v>
      </c>
      <c r="K43" s="63" t="s">
        <v>53</v>
      </c>
      <c r="L43" s="59"/>
      <c r="M43" s="59"/>
      <c r="N43" s="59"/>
      <c r="O43" s="59"/>
      <c r="P43" s="59"/>
      <c r="Q43" s="41"/>
      <c r="R43" s="41"/>
      <c r="S43" s="41"/>
      <c r="T43" s="41"/>
      <c r="U43" s="41"/>
      <c r="V43" s="40"/>
    </row>
    <row r="44" customFormat="false" ht="23.85" hidden="false" customHeight="true" outlineLevel="0" collapsed="false">
      <c r="A44" s="44" t="s">
        <v>46</v>
      </c>
      <c r="B44" s="44"/>
      <c r="C44" s="44"/>
      <c r="D44" s="44"/>
      <c r="E44" s="44"/>
      <c r="F44" s="51" t="n">
        <v>165000</v>
      </c>
      <c r="G44" s="40" t="s">
        <v>47</v>
      </c>
      <c r="H44" s="52" t="n">
        <v>202400010044543</v>
      </c>
      <c r="I44" s="53" t="n">
        <v>45689</v>
      </c>
      <c r="J44" s="53" t="n">
        <v>45689</v>
      </c>
      <c r="K44" s="40" t="s">
        <v>48</v>
      </c>
      <c r="L44" s="59"/>
      <c r="M44" s="59"/>
      <c r="N44" s="59"/>
      <c r="O44" s="59"/>
      <c r="P44" s="59"/>
      <c r="Q44" s="41"/>
      <c r="R44" s="41"/>
      <c r="S44" s="41"/>
      <c r="T44" s="41"/>
      <c r="U44" s="41"/>
      <c r="V44" s="40"/>
    </row>
    <row r="45" customFormat="false" ht="12.8" hidden="false" customHeight="true" outlineLevel="0" collapsed="false">
      <c r="A45" s="64" t="s">
        <v>54</v>
      </c>
      <c r="B45" s="64"/>
      <c r="C45" s="64"/>
      <c r="D45" s="64"/>
      <c r="E45" s="64"/>
      <c r="F45" s="65" t="n">
        <f aca="false">SUM(F40:F44)</f>
        <v>694059</v>
      </c>
      <c r="G45" s="66"/>
      <c r="H45" s="66"/>
      <c r="I45" s="66"/>
      <c r="J45" s="66"/>
      <c r="K45" s="67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0"/>
    </row>
    <row r="46" customFormat="false" ht="12.8" hidden="true" customHeight="true" outlineLevel="0" collapsed="false">
      <c r="A46" s="68" t="s">
        <v>55</v>
      </c>
      <c r="B46" s="68"/>
      <c r="C46" s="68"/>
      <c r="D46" s="68"/>
      <c r="E46" s="68"/>
      <c r="F46" s="68"/>
      <c r="G46" s="68"/>
      <c r="H46" s="68"/>
      <c r="I46" s="63"/>
      <c r="J46" s="63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0"/>
    </row>
    <row r="47" customFormat="false" ht="12.8" hidden="false" customHeight="false" outlineLevel="0" collapsed="false">
      <c r="A47" s="68"/>
      <c r="B47" s="63"/>
      <c r="C47" s="63"/>
      <c r="D47" s="63"/>
      <c r="E47" s="63"/>
      <c r="F47" s="63"/>
      <c r="G47" s="63"/>
      <c r="H47" s="63"/>
      <c r="I47" s="63"/>
      <c r="J47" s="63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0"/>
    </row>
    <row r="48" customFormat="false" ht="12.8" hidden="false" customHeight="true" outlineLevel="0" collapsed="false">
      <c r="A48" s="69" t="s">
        <v>56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41"/>
      <c r="Q48" s="41"/>
      <c r="R48" s="41"/>
      <c r="S48" s="41"/>
      <c r="T48" s="41"/>
      <c r="U48" s="41"/>
      <c r="V48" s="40"/>
    </row>
    <row r="49" customFormat="false" ht="98.5" hidden="false" customHeight="true" outlineLevel="0" collapsed="false">
      <c r="A49" s="70" t="s">
        <v>57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0"/>
    </row>
    <row r="50" customFormat="false" ht="30.55" hidden="false" customHeight="true" outlineLevel="0" collapsed="false">
      <c r="A50" s="71" t="s">
        <v>58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0"/>
    </row>
    <row r="51" customFormat="false" ht="30.55" hidden="false" customHeight="true" outlineLevel="0" collapsed="false">
      <c r="A51" s="71" t="s">
        <v>59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0"/>
    </row>
    <row r="52" customFormat="false" ht="12.8" hidden="false" customHeight="false" outlineLevel="0" collapsed="false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0"/>
    </row>
    <row r="53" customFormat="false" ht="12.8" hidden="false" customHeight="true" outlineLevel="0" collapsed="false">
      <c r="A53" s="68" t="s">
        <v>60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0"/>
    </row>
    <row r="54" customFormat="false" ht="12.8" hidden="false" customHeight="false" outlineLevel="0" collapsed="false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0"/>
    </row>
    <row r="55" customFormat="false" ht="12.8" hidden="false" customHeight="false" outlineLevel="0" collapsed="false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0"/>
    </row>
    <row r="56" customFormat="false" ht="12.8" hidden="false" customHeight="false" outlineLevel="0" collapsed="false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0"/>
    </row>
    <row r="57" customFormat="false" ht="13.8" hidden="false" customHeight="false" outlineLevel="0" collapsed="false">
      <c r="A57" s="40"/>
      <c r="B57" s="40"/>
      <c r="C57" s="40"/>
      <c r="D57" s="72"/>
      <c r="E57" s="72"/>
      <c r="F57" s="72"/>
      <c r="I57" s="73"/>
      <c r="J57" s="73"/>
      <c r="K57" s="73"/>
      <c r="L57" s="73"/>
      <c r="M57" s="41"/>
      <c r="N57" s="41"/>
      <c r="O57" s="41"/>
      <c r="P57" s="41"/>
      <c r="Q57" s="41"/>
      <c r="R57" s="41"/>
      <c r="S57" s="41"/>
      <c r="T57" s="41"/>
      <c r="U57" s="41"/>
      <c r="V57" s="40"/>
    </row>
    <row r="58" customFormat="false" ht="13.8" hidden="false" customHeight="false" outlineLevel="0" collapsed="false">
      <c r="A58" s="40"/>
      <c r="B58" s="40"/>
      <c r="C58" s="40"/>
      <c r="D58" s="72"/>
      <c r="E58" s="72"/>
      <c r="F58" s="72"/>
      <c r="I58" s="73"/>
      <c r="J58" s="73"/>
      <c r="K58" s="73"/>
      <c r="L58" s="73"/>
      <c r="M58" s="41"/>
      <c r="N58" s="41"/>
      <c r="O58" s="41"/>
      <c r="P58" s="41"/>
      <c r="Q58" s="41"/>
      <c r="R58" s="41"/>
      <c r="S58" s="41"/>
      <c r="T58" s="41"/>
      <c r="U58" s="41"/>
      <c r="V58" s="40"/>
    </row>
    <row r="59" customFormat="false" ht="12.8" hidden="false" customHeight="false" outlineLevel="0" collapsed="false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0"/>
    </row>
  </sheetData>
  <autoFilter ref="A37:K46"/>
  <mergeCells count="58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28:E28"/>
    <mergeCell ref="A29:E29"/>
    <mergeCell ref="A30:E30"/>
    <mergeCell ref="A31:E31"/>
    <mergeCell ref="A32:E32"/>
    <mergeCell ref="A33:E33"/>
    <mergeCell ref="A34:E34"/>
    <mergeCell ref="A36:K36"/>
    <mergeCell ref="A37:E37"/>
    <mergeCell ref="A38:E38"/>
    <mergeCell ref="L38:P38"/>
    <mergeCell ref="A39:E39"/>
    <mergeCell ref="L39:P39"/>
    <mergeCell ref="A40:E40"/>
    <mergeCell ref="L40:P40"/>
    <mergeCell ref="A41:E41"/>
    <mergeCell ref="L41:P41"/>
    <mergeCell ref="A42:E42"/>
    <mergeCell ref="A43:E43"/>
    <mergeCell ref="A44:E44"/>
    <mergeCell ref="A45:E45"/>
    <mergeCell ref="A46:H46"/>
    <mergeCell ref="A48:O48"/>
    <mergeCell ref="A49:K49"/>
    <mergeCell ref="A50:K50"/>
    <mergeCell ref="A51:K51"/>
    <mergeCell ref="A53:K53"/>
    <mergeCell ref="D57:F57"/>
    <mergeCell ref="I57:L57"/>
    <mergeCell ref="D58:F58"/>
    <mergeCell ref="I58:L5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2025-01-22T12:26:36Z</dcterms:created>
  <dc:creator>Carlos Henrique Nogueira de Souza</dc:creator>
  <dc:description/>
  <dc:language>pt-BR</dc:language>
  <cp:lastModifiedBy/>
  <dcterms:modified xsi:type="dcterms:W3CDTF">2025-03-28T08:44:51Z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