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-TESOURARIA\Transparencia\POLI FORMOSA\202503\"/>
    </mc:Choice>
  </mc:AlternateContent>
  <xr:revisionPtr revIDLastSave="0" documentId="13_ncr:1_{8FD19C58-16AA-40BE-AF10-FAF3A93AB700}" xr6:coauthVersionLast="47" xr6:coauthVersionMax="47" xr10:uidLastSave="{00000000-0000-0000-0000-000000000000}"/>
  <bookViews>
    <workbookView xWindow="-3930" yWindow="-16320" windowWidth="29040" windowHeight="15720" tabRatio="500" xr2:uid="{00000000-000D-0000-FFFF-FFFF00000000}"/>
  </bookViews>
  <sheets>
    <sheet name="MARÇ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0" i="16" l="1"/>
  <c r="B127" i="16" l="1"/>
  <c r="B132" i="16"/>
  <c r="B96" i="16"/>
  <c r="B86" i="16" s="1"/>
  <c r="B82" i="16"/>
  <c r="B79" i="16"/>
  <c r="B75" i="16"/>
  <c r="B83" i="16" s="1"/>
  <c r="B66" i="16"/>
  <c r="B72" i="16" s="1"/>
  <c r="B50" i="16"/>
  <c r="B46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18" i="16" s="1"/>
  <c r="B143" i="16"/>
  <c r="B85" i="16" l="1"/>
  <c r="B39" i="16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<sst xmlns="http://schemas.openxmlformats.org/spreadsheetml/2006/main" count="131" uniqueCount="105">
  <si>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</si>
  <si>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</si>
  <si>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</si>
  <si>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</si>
  <si>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</si>
  <si>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</si>
  <si>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</si>
  <si>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</si>
  <si>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</si>
  <si>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</si>
  <si>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</si>
  <si>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</si>
  <si>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</si>
  <si>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</si>
  <si>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</si>
  <si>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</si>
  <si>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</si>
  <si>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</si>
  <si>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</si>
  <si>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</si>
  <si>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</si>
  <si>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</si>
  <si>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</si>
  <si>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</si>
  <si>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</si>
  <si>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</si>
  <si>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</si>
  <si>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</si>
  <si>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</si>
  <si>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</si>
  <si>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</si>
  <si>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</si>
  <si>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</si>
  <si>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</si>
  <si>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</si>
  <si>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</si>
  <si>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</si>
  <si>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</si>
  <si>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</si>
  <si>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</si>
  <si>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</si>
  <si>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</si>
  <si>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</si>
  <si>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</si>
  <si>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</si>
  <si>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</si>
  <si>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</si>
  <si>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</si>
  <si>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</si>
  <si>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</si>
  <si>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</si>
  <si>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</si>
  <si>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</si>
  <si>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</si>
  <si>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</si>
  <si>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</si>
  <si>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</si>
  <si>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</si>
  <si>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</si>
  <si>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</si>
  <si>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</si>
  <si>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</si>
  <si>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</si>
  <si>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</si>
  <si>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</si>
  <si>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</si>
  <si>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</si>
  <si>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</si>
  <si>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</si>
  <si>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</si>
  <si>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</si>
  <si>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</si>
  <si>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</si>
  <si>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</si>
  <si>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</si>
  <si>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</si>
  <si>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</si>
  <si>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</si>
  <si>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</si>
  <si>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</si>
  <si>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</si>
  <si>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</si>
  <si>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</si>
  <si>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</si>
  <si>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TERMO DE COLABORAÇÃO:  88/2024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</si>
  <si>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</si>
  <si>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</si>
  <si>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</si>
  <si>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</si>
  <si>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</si>
  <si>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</si>
  <si>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</si>
  <si>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</si>
  <si>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</si>
  <si>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</si>
  <si>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</si>
  <si>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</si>
  <si>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</si>
  <si>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</si>
  <si>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</si>
  <si>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VIGÊNCIA DO CONTRATO DE GESTÃO/TERMO ADITIVO:                                INÍCIO: 10/07/2024      E       TÉRMINO  03/06/2025</t>
  </si>
  <si>
    <t>Competência:  MARÇO/2025</t>
  </si>
  <si>
    <t>7.SALDO BANCÁRIO FINAL EM 31.03.2025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</si>
  <si>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 2.160.918,05</t>
    </r>
  </si>
  <si>
    <t>Formosa 10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</si>
</sst>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6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9" fillId="0" borderId="1" xfId="2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2" fillId="0" borderId="1" xfId="2" applyFont="1" applyFill="1" applyBorder="1"/>
    <xf numFmtId="44" fontId="12" fillId="0" borderId="1" xfId="2" applyFont="1" applyBorder="1" applyAlignment="1">
      <alignment vertical="center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/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0" fontId="0" fillId="4" borderId="4" xfId="0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3"/>
  <sheetViews>
    <sheetView tabSelected="1" topLeftCell="A139" workbookViewId="0">
      <selection activeCell="B152" sqref="B152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99" t="s">
        <v>0</v>
      </c>
      <c r="B2" s="99"/>
    </row>
    <row r="3" spans="1:2" x14ac:dyDescent="0.25">
      <c r="A3" s="99"/>
      <c r="B3" s="99"/>
    </row>
    <row r="4" spans="1:2" x14ac:dyDescent="0.25">
      <c r="A4" s="99"/>
      <c r="B4" s="99"/>
    </row>
    <row r="5" spans="1:2" x14ac:dyDescent="0.25">
      <c r="A5" s="99"/>
      <c r="B5" s="99"/>
    </row>
    <row r="6" spans="1:2" x14ac:dyDescent="0.25">
      <c r="A6" s="99"/>
      <c r="B6" s="99"/>
    </row>
    <row r="7" spans="1:2" x14ac:dyDescent="0.25">
      <c r="A7" s="99"/>
      <c r="B7" s="99"/>
    </row>
    <row r="8" spans="1:2" s="2" customFormat="1" ht="23.25" customHeight="1" x14ac:dyDescent="0.25">
      <c r="A8" s="102" t="s">
        <v>90</v>
      </c>
      <c r="B8" s="103"/>
    </row>
    <row r="9" spans="1:2" s="2" customFormat="1" ht="33" customHeight="1" x14ac:dyDescent="0.25">
      <c r="A9" s="104" t="s">
        <v>91</v>
      </c>
      <c r="B9" s="105"/>
    </row>
    <row r="10" spans="1:2" s="2" customFormat="1" x14ac:dyDescent="0.25">
      <c r="A10" s="100" t="s">
        <v>1</v>
      </c>
      <c r="B10" s="100"/>
    </row>
    <row r="11" spans="1:2" s="2" customFormat="1" x14ac:dyDescent="0.25">
      <c r="A11" s="4" t="s">
        <v>2</v>
      </c>
      <c r="B11" s="21"/>
    </row>
    <row r="12" spans="1:2" s="2" customFormat="1" x14ac:dyDescent="0.25">
      <c r="A12" s="101" t="s">
        <v>86</v>
      </c>
      <c r="B12" s="101"/>
    </row>
    <row r="13" spans="1:2" s="2" customFormat="1" x14ac:dyDescent="0.25">
      <c r="A13" s="5" t="s">
        <v>3</v>
      </c>
      <c r="B13" s="21"/>
    </row>
    <row r="14" spans="1:2" s="2" customFormat="1" x14ac:dyDescent="0.25">
      <c r="A14" s="101" t="s">
        <v>88</v>
      </c>
      <c r="B14" s="101"/>
    </row>
    <row r="15" spans="1:2" s="2" customFormat="1" x14ac:dyDescent="0.25">
      <c r="A15" s="5" t="s">
        <v>92</v>
      </c>
      <c r="B15" s="21"/>
    </row>
    <row r="16" spans="1:2" s="2" customFormat="1" x14ac:dyDescent="0.25">
      <c r="A16" s="5" t="s">
        <v>84</v>
      </c>
      <c r="B16" s="5"/>
    </row>
    <row r="17" spans="1:2" s="2" customFormat="1" x14ac:dyDescent="0.25">
      <c r="A17" s="101" t="s">
        <v>100</v>
      </c>
      <c r="B17" s="101"/>
    </row>
    <row r="18" spans="1:2" s="2" customFormat="1" ht="13.9" customHeight="1" x14ac:dyDescent="0.25">
      <c r="A18" s="5"/>
      <c r="B18" s="21"/>
    </row>
    <row r="19" spans="1:2" s="7" customFormat="1" x14ac:dyDescent="0.25">
      <c r="A19" s="6" t="s">
        <v>103</v>
      </c>
      <c r="B19" s="22"/>
    </row>
    <row r="20" spans="1:2" s="7" customFormat="1" x14ac:dyDescent="0.25">
      <c r="A20" s="6" t="s">
        <v>4</v>
      </c>
      <c r="B20" s="22"/>
    </row>
    <row r="21" spans="1:2" s="7" customFormat="1" x14ac:dyDescent="0.25">
      <c r="A21" s="6"/>
      <c r="B21" s="22"/>
    </row>
    <row r="22" spans="1:2" s="2" customFormat="1" ht="26.25" x14ac:dyDescent="0.25">
      <c r="A22" s="95" t="s">
        <v>5</v>
      </c>
      <c r="B22" s="95"/>
    </row>
    <row r="23" spans="1:2" s="2" customFormat="1" ht="12.75" customHeight="1" x14ac:dyDescent="0.25">
      <c r="A23" s="8"/>
      <c r="B23" s="96"/>
    </row>
    <row r="24" spans="1:2" s="2" customFormat="1" ht="14.25" customHeight="1" x14ac:dyDescent="0.25">
      <c r="A24" s="9" t="s">
        <v>101</v>
      </c>
      <c r="B24" s="96"/>
    </row>
    <row r="25" spans="1:2" s="2" customFormat="1" x14ac:dyDescent="0.25">
      <c r="A25" s="72" t="s">
        <v>6</v>
      </c>
      <c r="B25" s="74">
        <f>SUM(B26+B27+B32)</f>
        <v>4397526.2</v>
      </c>
    </row>
    <row r="26" spans="1:2" s="2" customFormat="1" x14ac:dyDescent="0.25">
      <c r="A26" s="1" t="s">
        <v>7</v>
      </c>
      <c r="B26" s="63">
        <v>0</v>
      </c>
    </row>
    <row r="27" spans="1:2" s="2" customFormat="1" x14ac:dyDescent="0.25">
      <c r="A27" s="42" t="s">
        <v>8</v>
      </c>
      <c r="B27" s="63">
        <f>SUM(B28:B31)</f>
        <v>713749.5</v>
      </c>
    </row>
    <row r="28" spans="1:2" s="2" customFormat="1" x14ac:dyDescent="0.25">
      <c r="A28" s="1" t="s">
        <v>99</v>
      </c>
      <c r="B28" s="63">
        <v>713749.5</v>
      </c>
    </row>
    <row r="29" spans="1:2" s="2" customFormat="1" x14ac:dyDescent="0.25">
      <c r="A29" s="1" t="s">
        <v>94</v>
      </c>
      <c r="B29" s="63">
        <v>0</v>
      </c>
    </row>
    <row r="30" spans="1:2" s="2" customFormat="1" x14ac:dyDescent="0.25">
      <c r="A30" s="1" t="s">
        <v>95</v>
      </c>
      <c r="B30" s="63">
        <v>0</v>
      </c>
    </row>
    <row r="31" spans="1:2" s="2" customFormat="1" x14ac:dyDescent="0.25">
      <c r="A31" s="1" t="s">
        <v>85</v>
      </c>
      <c r="B31" s="64">
        <v>0</v>
      </c>
    </row>
    <row r="32" spans="1:2" s="2" customFormat="1" x14ac:dyDescent="0.25">
      <c r="A32" s="41" t="s">
        <v>9</v>
      </c>
      <c r="B32" s="43">
        <f>SUM(B33:B36)</f>
        <v>3683776.7</v>
      </c>
    </row>
    <row r="33" spans="1:4" s="2" customFormat="1" x14ac:dyDescent="0.25">
      <c r="A33" s="1" t="s">
        <v>89</v>
      </c>
      <c r="B33" s="87">
        <v>36149.050000000003</v>
      </c>
    </row>
    <row r="34" spans="1:4" s="2" customFormat="1" x14ac:dyDescent="0.25">
      <c r="A34" s="1" t="s">
        <v>96</v>
      </c>
      <c r="B34" s="87">
        <v>3626615.89</v>
      </c>
    </row>
    <row r="35" spans="1:4" s="2" customFormat="1" x14ac:dyDescent="0.25">
      <c r="A35" s="1" t="s">
        <v>97</v>
      </c>
      <c r="B35" s="87">
        <v>4263.6000000000004</v>
      </c>
    </row>
    <row r="36" spans="1:4" s="2" customFormat="1" x14ac:dyDescent="0.25">
      <c r="A36" s="1" t="s">
        <v>98</v>
      </c>
      <c r="B36" s="87">
        <v>16748.16</v>
      </c>
    </row>
    <row r="37" spans="1:4" s="2" customFormat="1" x14ac:dyDescent="0.25">
      <c r="A37" s="73" t="s">
        <v>10</v>
      </c>
      <c r="B37" s="58">
        <f>SUM(B26+B27+B32)</f>
        <v>4397526.2</v>
      </c>
    </row>
    <row r="38" spans="1:4" s="2" customFormat="1" x14ac:dyDescent="0.25">
      <c r="A38" s="10"/>
      <c r="B38" s="3"/>
    </row>
    <row r="39" spans="1:4" s="2" customFormat="1" x14ac:dyDescent="0.25">
      <c r="A39" s="72" t="s">
        <v>11</v>
      </c>
      <c r="B39" s="57">
        <f>SUM(B40+B44+B46+B50+B52)</f>
        <v>1578344.6500000001</v>
      </c>
    </row>
    <row r="40" spans="1:4" s="2" customFormat="1" x14ac:dyDescent="0.25">
      <c r="A40" s="44" t="s">
        <v>75</v>
      </c>
      <c r="B40" s="56">
        <f>SUM(B41:B43)</f>
        <v>1534182.8</v>
      </c>
      <c r="D40" s="28"/>
    </row>
    <row r="41" spans="1:4" s="2" customFormat="1" x14ac:dyDescent="0.25">
      <c r="A41" s="1" t="s">
        <v>99</v>
      </c>
      <c r="B41" s="84">
        <v>1523823.51</v>
      </c>
      <c r="D41" s="28"/>
    </row>
    <row r="42" spans="1:4" s="2" customFormat="1" x14ac:dyDescent="0.25">
      <c r="A42" s="1" t="s">
        <v>95</v>
      </c>
      <c r="B42" s="84">
        <v>10359.290000000001</v>
      </c>
      <c r="D42" s="28"/>
    </row>
    <row r="43" spans="1:4" s="2" customFormat="1" x14ac:dyDescent="0.25">
      <c r="A43" s="39" t="s">
        <v>85</v>
      </c>
      <c r="B43" s="40">
        <v>0</v>
      </c>
    </row>
    <row r="44" spans="1:4" s="2" customFormat="1" x14ac:dyDescent="0.25">
      <c r="A44" s="45" t="s">
        <v>12</v>
      </c>
      <c r="B44" s="62">
        <f>B45</f>
        <v>0</v>
      </c>
    </row>
    <row r="45" spans="1:4" s="2" customFormat="1" x14ac:dyDescent="0.25">
      <c r="A45" s="1" t="s">
        <v>94</v>
      </c>
      <c r="B45" s="85">
        <v>0</v>
      </c>
    </row>
    <row r="46" spans="1:4" s="2" customFormat="1" x14ac:dyDescent="0.25">
      <c r="A46" s="48" t="s">
        <v>13</v>
      </c>
      <c r="B46" s="49">
        <f>SUM(B47:B49)</f>
        <v>43210.47</v>
      </c>
    </row>
    <row r="47" spans="1:4" s="2" customFormat="1" x14ac:dyDescent="0.25">
      <c r="A47" s="1" t="s">
        <v>89</v>
      </c>
      <c r="B47" s="88">
        <v>27.93</v>
      </c>
    </row>
    <row r="48" spans="1:4" s="2" customFormat="1" x14ac:dyDescent="0.25">
      <c r="A48" s="1" t="s">
        <v>96</v>
      </c>
      <c r="B48" s="88">
        <v>43040.03</v>
      </c>
    </row>
    <row r="49" spans="1:2" s="2" customFormat="1" x14ac:dyDescent="0.25">
      <c r="A49" s="1" t="s">
        <v>98</v>
      </c>
      <c r="B49" s="88">
        <v>142.51</v>
      </c>
    </row>
    <row r="50" spans="1:2" s="2" customFormat="1" x14ac:dyDescent="0.25">
      <c r="A50" s="47" t="s">
        <v>14</v>
      </c>
      <c r="B50" s="46">
        <f>B51</f>
        <v>36.28</v>
      </c>
    </row>
    <row r="51" spans="1:2" s="2" customFormat="1" x14ac:dyDescent="0.25">
      <c r="A51" s="1" t="s">
        <v>97</v>
      </c>
      <c r="B51" s="89">
        <v>36.28</v>
      </c>
    </row>
    <row r="52" spans="1:2" s="2" customFormat="1" x14ac:dyDescent="0.25">
      <c r="A52" s="47" t="s">
        <v>77</v>
      </c>
      <c r="B52" s="46">
        <f>SUM(B53:B62)</f>
        <v>915.1</v>
      </c>
    </row>
    <row r="53" spans="1:2" s="2" customFormat="1" x14ac:dyDescent="0.25">
      <c r="A53" s="4" t="s">
        <v>87</v>
      </c>
      <c r="B53" s="31">
        <v>0</v>
      </c>
    </row>
    <row r="54" spans="1:2" s="2" customFormat="1" x14ac:dyDescent="0.25">
      <c r="A54" s="4" t="s">
        <v>78</v>
      </c>
      <c r="B54" s="31">
        <v>0</v>
      </c>
    </row>
    <row r="55" spans="1:2" s="2" customFormat="1" x14ac:dyDescent="0.25">
      <c r="A55" s="4" t="s">
        <v>15</v>
      </c>
      <c r="B55" s="31">
        <v>915.1</v>
      </c>
    </row>
    <row r="56" spans="1:2" s="2" customFormat="1" x14ac:dyDescent="0.25">
      <c r="A56" s="4" t="s">
        <v>16</v>
      </c>
      <c r="B56" s="31">
        <v>0</v>
      </c>
    </row>
    <row r="57" spans="1:2" s="2" customFormat="1" x14ac:dyDescent="0.25">
      <c r="A57" s="4" t="s">
        <v>17</v>
      </c>
      <c r="B57" s="31">
        <v>0</v>
      </c>
    </row>
    <row r="58" spans="1:2" s="2" customFormat="1" x14ac:dyDescent="0.25">
      <c r="A58" s="4" t="s">
        <v>74</v>
      </c>
      <c r="B58" s="31">
        <v>0</v>
      </c>
    </row>
    <row r="59" spans="1:2" s="2" customFormat="1" x14ac:dyDescent="0.25">
      <c r="A59" s="4" t="s">
        <v>42</v>
      </c>
      <c r="B59" s="31">
        <v>0</v>
      </c>
    </row>
    <row r="60" spans="1:2" s="2" customFormat="1" x14ac:dyDescent="0.25">
      <c r="A60" s="4" t="s">
        <v>18</v>
      </c>
      <c r="B60" s="31">
        <v>0</v>
      </c>
    </row>
    <row r="61" spans="1:2" s="2" customFormat="1" x14ac:dyDescent="0.25">
      <c r="A61" s="4" t="s">
        <v>71</v>
      </c>
      <c r="B61" s="31">
        <v>0</v>
      </c>
    </row>
    <row r="62" spans="1:2" s="2" customFormat="1" x14ac:dyDescent="0.25">
      <c r="A62" s="4" t="s">
        <v>19</v>
      </c>
      <c r="B62" s="31">
        <v>0</v>
      </c>
    </row>
    <row r="63" spans="1:2" s="2" customFormat="1" x14ac:dyDescent="0.25">
      <c r="A63" s="75" t="s">
        <v>20</v>
      </c>
      <c r="B63" s="59">
        <f>SUM(B40+B44+B46+B50+B52)</f>
        <v>1578344.6500000001</v>
      </c>
    </row>
    <row r="64" spans="1:2" s="2" customFormat="1" x14ac:dyDescent="0.25">
      <c r="A64" s="11"/>
      <c r="B64" s="23"/>
    </row>
    <row r="65" spans="1:2" s="2" customFormat="1" x14ac:dyDescent="0.25">
      <c r="A65" s="76" t="s">
        <v>21</v>
      </c>
      <c r="B65" s="61">
        <f>B66+B70</f>
        <v>1564383.3900000001</v>
      </c>
    </row>
    <row r="66" spans="1:2" s="2" customFormat="1" x14ac:dyDescent="0.25">
      <c r="A66" s="44" t="s">
        <v>22</v>
      </c>
      <c r="B66" s="52">
        <f>SUM(B67:B69)</f>
        <v>1564383.3900000001</v>
      </c>
    </row>
    <row r="67" spans="1:2" s="2" customFormat="1" x14ac:dyDescent="0.25">
      <c r="A67" s="1" t="s">
        <v>89</v>
      </c>
      <c r="B67" s="86">
        <v>20951.59</v>
      </c>
    </row>
    <row r="68" spans="1:2" s="2" customFormat="1" x14ac:dyDescent="0.25">
      <c r="A68" s="1" t="s">
        <v>96</v>
      </c>
      <c r="B68" s="86">
        <v>1543431.8</v>
      </c>
    </row>
    <row r="69" spans="1:2" s="2" customFormat="1" x14ac:dyDescent="0.25">
      <c r="A69" s="1" t="s">
        <v>98</v>
      </c>
      <c r="B69" s="86">
        <v>0</v>
      </c>
    </row>
    <row r="70" spans="1:2" s="2" customFormat="1" x14ac:dyDescent="0.25">
      <c r="A70" s="44" t="s">
        <v>23</v>
      </c>
      <c r="B70" s="50">
        <v>0</v>
      </c>
    </row>
    <row r="71" spans="1:2" s="2" customFormat="1" x14ac:dyDescent="0.25">
      <c r="A71" s="1" t="s">
        <v>97</v>
      </c>
      <c r="B71" s="90">
        <v>0</v>
      </c>
    </row>
    <row r="72" spans="1:2" s="2" customFormat="1" x14ac:dyDescent="0.25">
      <c r="A72" s="75" t="s">
        <v>24</v>
      </c>
      <c r="B72" s="60">
        <f>SUM(B66+B70)</f>
        <v>1564383.3900000001</v>
      </c>
    </row>
    <row r="73" spans="1:2" s="15" customFormat="1" x14ac:dyDescent="0.25">
      <c r="A73" s="14"/>
      <c r="B73" s="24"/>
    </row>
    <row r="74" spans="1:2" s="2" customFormat="1" x14ac:dyDescent="0.25">
      <c r="A74" s="77" t="s">
        <v>25</v>
      </c>
      <c r="B74" s="65">
        <f>SUM(B75+B80)</f>
        <v>1764568.53</v>
      </c>
    </row>
    <row r="75" spans="1:2" s="2" customFormat="1" x14ac:dyDescent="0.25">
      <c r="A75" s="51" t="s">
        <v>26</v>
      </c>
      <c r="B75" s="52">
        <f>SUM(B76:B78)</f>
        <v>1764568.53</v>
      </c>
    </row>
    <row r="76" spans="1:2" s="2" customFormat="1" x14ac:dyDescent="0.25">
      <c r="A76" s="1" t="s">
        <v>89</v>
      </c>
      <c r="B76" s="86">
        <v>0.1</v>
      </c>
    </row>
    <row r="77" spans="1:2" s="2" customFormat="1" x14ac:dyDescent="0.25">
      <c r="A77" s="1" t="s">
        <v>96</v>
      </c>
      <c r="B77" s="86">
        <v>1764568.43</v>
      </c>
    </row>
    <row r="78" spans="1:2" s="2" customFormat="1" x14ac:dyDescent="0.25">
      <c r="A78" s="1" t="s">
        <v>98</v>
      </c>
      <c r="B78" s="86">
        <v>0</v>
      </c>
    </row>
    <row r="79" spans="1:2" s="2" customFormat="1" x14ac:dyDescent="0.25">
      <c r="A79" s="14" t="s">
        <v>93</v>
      </c>
      <c r="B79" s="52">
        <f>SUM(B76:B78)</f>
        <v>1764568.53</v>
      </c>
    </row>
    <row r="80" spans="1:2" s="2" customFormat="1" x14ac:dyDescent="0.25">
      <c r="A80" s="47" t="s">
        <v>27</v>
      </c>
      <c r="B80" s="52">
        <v>0</v>
      </c>
    </row>
    <row r="81" spans="1:2" s="2" customFormat="1" x14ac:dyDescent="0.25">
      <c r="A81" s="1" t="s">
        <v>97</v>
      </c>
      <c r="B81" s="86">
        <v>0</v>
      </c>
    </row>
    <row r="82" spans="1:2" s="2" customFormat="1" x14ac:dyDescent="0.25">
      <c r="A82" s="14" t="s">
        <v>28</v>
      </c>
      <c r="B82" s="33">
        <f>B81</f>
        <v>0</v>
      </c>
    </row>
    <row r="83" spans="1:2" s="2" customFormat="1" x14ac:dyDescent="0.25">
      <c r="A83" s="78" t="s">
        <v>29</v>
      </c>
      <c r="B83" s="66">
        <f>SUM(B75+B80)</f>
        <v>1764568.53</v>
      </c>
    </row>
    <row r="84" spans="1:2" s="15" customFormat="1" x14ac:dyDescent="0.25">
      <c r="A84" s="14"/>
      <c r="B84" s="24"/>
    </row>
    <row r="85" spans="1:2" s="2" customFormat="1" x14ac:dyDescent="0.25">
      <c r="A85" s="76" t="s">
        <v>30</v>
      </c>
      <c r="B85" s="67">
        <f>SUM(B86+B112)</f>
        <v>2034116.3299999998</v>
      </c>
    </row>
    <row r="86" spans="1:2" s="2" customFormat="1" x14ac:dyDescent="0.25">
      <c r="A86" s="12" t="s">
        <v>31</v>
      </c>
      <c r="B86" s="53">
        <f>SUM(B87+B88+B89+B92+B93+B94+B95+B96)</f>
        <v>2034116.3299999998</v>
      </c>
    </row>
    <row r="87" spans="1:2" s="2" customFormat="1" x14ac:dyDescent="0.25">
      <c r="A87" s="16" t="s">
        <v>32</v>
      </c>
      <c r="B87" s="31">
        <v>219097.12</v>
      </c>
    </row>
    <row r="88" spans="1:2" s="2" customFormat="1" x14ac:dyDescent="0.25">
      <c r="A88" s="17" t="s">
        <v>33</v>
      </c>
      <c r="B88" s="31">
        <v>1529639.26</v>
      </c>
    </row>
    <row r="89" spans="1:2" s="2" customFormat="1" x14ac:dyDescent="0.25">
      <c r="A89" s="17" t="s">
        <v>83</v>
      </c>
      <c r="B89" s="46">
        <v>67854.13</v>
      </c>
    </row>
    <row r="90" spans="1:2" s="2" customFormat="1" x14ac:dyDescent="0.25">
      <c r="A90" s="17" t="s">
        <v>81</v>
      </c>
      <c r="B90" s="31">
        <v>67854.13</v>
      </c>
    </row>
    <row r="91" spans="1:2" s="2" customFormat="1" x14ac:dyDescent="0.25">
      <c r="A91" s="17" t="s">
        <v>79</v>
      </c>
      <c r="B91" s="31">
        <v>4186.6400000000003</v>
      </c>
    </row>
    <row r="92" spans="1:2" s="2" customFormat="1" x14ac:dyDescent="0.25">
      <c r="A92" s="16" t="s">
        <v>34</v>
      </c>
      <c r="B92" s="30">
        <v>0</v>
      </c>
    </row>
    <row r="93" spans="1:2" s="2" customFormat="1" x14ac:dyDescent="0.25">
      <c r="A93" s="16" t="s">
        <v>35</v>
      </c>
      <c r="B93" s="31">
        <v>88170.03</v>
      </c>
    </row>
    <row r="94" spans="1:2" s="2" customFormat="1" x14ac:dyDescent="0.25">
      <c r="A94" s="16" t="s">
        <v>36</v>
      </c>
      <c r="B94" s="31">
        <v>116467.93</v>
      </c>
    </row>
    <row r="95" spans="1:2" s="2" customFormat="1" ht="30" x14ac:dyDescent="0.25">
      <c r="A95" s="16" t="s">
        <v>37</v>
      </c>
      <c r="B95" s="34">
        <v>0</v>
      </c>
    </row>
    <row r="96" spans="1:2" s="2" customFormat="1" x14ac:dyDescent="0.25">
      <c r="A96" s="13" t="s">
        <v>38</v>
      </c>
      <c r="B96" s="50">
        <f>SUM(B97:B109)</f>
        <v>12887.859999999999</v>
      </c>
    </row>
    <row r="97" spans="1:2" s="2" customFormat="1" x14ac:dyDescent="0.25">
      <c r="A97" s="13" t="s">
        <v>39</v>
      </c>
      <c r="B97" s="31">
        <v>3676.96</v>
      </c>
    </row>
    <row r="98" spans="1:2" s="2" customFormat="1" x14ac:dyDescent="0.25">
      <c r="A98" s="16" t="s">
        <v>72</v>
      </c>
      <c r="B98" s="31">
        <v>0</v>
      </c>
    </row>
    <row r="99" spans="1:2" s="2" customFormat="1" x14ac:dyDescent="0.25">
      <c r="A99" s="13" t="s">
        <v>40</v>
      </c>
      <c r="B99" s="31">
        <v>7845.68</v>
      </c>
    </row>
    <row r="100" spans="1:2" s="2" customFormat="1" x14ac:dyDescent="0.25">
      <c r="A100" s="13" t="s">
        <v>41</v>
      </c>
      <c r="B100" s="31">
        <v>0</v>
      </c>
    </row>
    <row r="101" spans="1:2" s="2" customFormat="1" x14ac:dyDescent="0.25">
      <c r="A101" s="13" t="s">
        <v>73</v>
      </c>
      <c r="B101" s="31">
        <v>0</v>
      </c>
    </row>
    <row r="102" spans="1:2" s="2" customFormat="1" x14ac:dyDescent="0.25">
      <c r="A102" s="13" t="s">
        <v>42</v>
      </c>
      <c r="B102" s="35">
        <v>0</v>
      </c>
    </row>
    <row r="103" spans="1:2" s="2" customFormat="1" x14ac:dyDescent="0.25">
      <c r="A103" s="13" t="s">
        <v>80</v>
      </c>
      <c r="B103" s="35">
        <v>0</v>
      </c>
    </row>
    <row r="104" spans="1:2" s="2" customFormat="1" x14ac:dyDescent="0.25">
      <c r="A104" s="13" t="s">
        <v>43</v>
      </c>
      <c r="B104" s="31">
        <v>1266.1199999999999</v>
      </c>
    </row>
    <row r="105" spans="1:2" s="2" customFormat="1" x14ac:dyDescent="0.25">
      <c r="A105" s="13" t="s">
        <v>18</v>
      </c>
      <c r="B105" s="31">
        <v>0</v>
      </c>
    </row>
    <row r="106" spans="1:2" s="2" customFormat="1" x14ac:dyDescent="0.25">
      <c r="A106" s="13" t="s">
        <v>44</v>
      </c>
      <c r="B106" s="30">
        <v>0</v>
      </c>
    </row>
    <row r="107" spans="1:2" s="2" customFormat="1" x14ac:dyDescent="0.25">
      <c r="A107" s="13" t="s">
        <v>45</v>
      </c>
      <c r="B107" s="30">
        <v>99.1</v>
      </c>
    </row>
    <row r="108" spans="1:2" s="2" customFormat="1" x14ac:dyDescent="0.25">
      <c r="A108" s="13" t="s">
        <v>82</v>
      </c>
      <c r="B108" s="30">
        <v>0</v>
      </c>
    </row>
    <row r="109" spans="1:2" s="2" customFormat="1" x14ac:dyDescent="0.25">
      <c r="A109" s="13" t="s">
        <v>76</v>
      </c>
      <c r="B109" s="30">
        <v>0</v>
      </c>
    </row>
    <row r="110" spans="1:2" s="2" customFormat="1" x14ac:dyDescent="0.25">
      <c r="A110" s="80" t="s">
        <v>46</v>
      </c>
      <c r="B110" s="81">
        <f>B87+B88+B90+B91+B93+B94+B97+B99+B104+B107</f>
        <v>2038302.9699999997</v>
      </c>
    </row>
    <row r="111" spans="1:2" s="2" customFormat="1" x14ac:dyDescent="0.25">
      <c r="A111" s="14"/>
      <c r="B111" s="25"/>
    </row>
    <row r="112" spans="1:2" s="2" customFormat="1" x14ac:dyDescent="0.25">
      <c r="A112" s="76" t="s">
        <v>47</v>
      </c>
      <c r="B112" s="79">
        <f>SUM(B113:B116)</f>
        <v>0</v>
      </c>
    </row>
    <row r="113" spans="1:2" s="2" customFormat="1" x14ac:dyDescent="0.25">
      <c r="A113" s="16" t="s">
        <v>48</v>
      </c>
      <c r="B113" s="30">
        <v>0</v>
      </c>
    </row>
    <row r="114" spans="1:2" s="2" customFormat="1" x14ac:dyDescent="0.25">
      <c r="A114" s="16" t="s">
        <v>49</v>
      </c>
      <c r="B114" s="30">
        <v>0</v>
      </c>
    </row>
    <row r="115" spans="1:2" s="2" customFormat="1" x14ac:dyDescent="0.25">
      <c r="A115" s="13" t="s">
        <v>50</v>
      </c>
      <c r="B115" s="34">
        <v>0</v>
      </c>
    </row>
    <row r="116" spans="1:2" s="2" customFormat="1" x14ac:dyDescent="0.25">
      <c r="A116" s="13" t="s">
        <v>51</v>
      </c>
      <c r="B116" s="34">
        <v>0</v>
      </c>
    </row>
    <row r="117" spans="1:2" s="2" customFormat="1" x14ac:dyDescent="0.25">
      <c r="A117" s="14" t="s">
        <v>52</v>
      </c>
      <c r="B117" s="32">
        <f>B113+B114+B115+B116</f>
        <v>0</v>
      </c>
    </row>
    <row r="118" spans="1:2" s="2" customFormat="1" ht="14.25" customHeight="1" x14ac:dyDescent="0.25">
      <c r="A118" s="80" t="s">
        <v>53</v>
      </c>
      <c r="B118" s="59">
        <f>SUM(B86+B112)</f>
        <v>2034116.3299999998</v>
      </c>
    </row>
    <row r="119" spans="1:2" s="2" customFormat="1" x14ac:dyDescent="0.25">
      <c r="A119" s="14"/>
      <c r="B119" s="23"/>
    </row>
    <row r="120" spans="1:2" s="2" customFormat="1" x14ac:dyDescent="0.25">
      <c r="A120" s="77" t="s">
        <v>54</v>
      </c>
      <c r="B120" s="65">
        <f>SUM(B121:B122)</f>
        <v>0</v>
      </c>
    </row>
    <row r="121" spans="1:2" s="2" customFormat="1" x14ac:dyDescent="0.25">
      <c r="A121" s="16" t="s">
        <v>55</v>
      </c>
      <c r="B121" s="36">
        <v>0</v>
      </c>
    </row>
    <row r="122" spans="1:2" s="2" customFormat="1" x14ac:dyDescent="0.25">
      <c r="A122" s="16" t="s">
        <v>56</v>
      </c>
      <c r="B122" s="37">
        <v>0</v>
      </c>
    </row>
    <row r="123" spans="1:2" s="2" customFormat="1" x14ac:dyDescent="0.25">
      <c r="A123" s="82" t="s">
        <v>57</v>
      </c>
      <c r="B123" s="83">
        <f>B121+B122</f>
        <v>0</v>
      </c>
    </row>
    <row r="124" spans="1:2" s="15" customFormat="1" x14ac:dyDescent="0.25">
      <c r="A124" s="97"/>
      <c r="B124" s="97"/>
    </row>
    <row r="125" spans="1:2" s="2" customFormat="1" x14ac:dyDescent="0.25">
      <c r="A125" s="72" t="s">
        <v>102</v>
      </c>
      <c r="B125" s="55">
        <f>SUM(B126+B127+B132)</f>
        <v>3937567.88</v>
      </c>
    </row>
    <row r="126" spans="1:2" s="2" customFormat="1" x14ac:dyDescent="0.25">
      <c r="A126" s="1" t="s">
        <v>58</v>
      </c>
      <c r="B126" s="29">
        <v>0</v>
      </c>
    </row>
    <row r="127" spans="1:2" s="2" customFormat="1" x14ac:dyDescent="0.25">
      <c r="A127" s="54" t="s">
        <v>59</v>
      </c>
      <c r="B127" s="93">
        <f>SUM(B128:B131)</f>
        <v>10359.290000000001</v>
      </c>
    </row>
    <row r="128" spans="1:2" s="2" customFormat="1" x14ac:dyDescent="0.25">
      <c r="A128" s="18" t="s">
        <v>85</v>
      </c>
      <c r="B128" s="38">
        <v>0</v>
      </c>
    </row>
    <row r="129" spans="1:3" s="2" customFormat="1" x14ac:dyDescent="0.25">
      <c r="A129" s="1" t="s">
        <v>99</v>
      </c>
      <c r="B129" s="38">
        <v>0</v>
      </c>
    </row>
    <row r="130" spans="1:3" s="2" customFormat="1" x14ac:dyDescent="0.25">
      <c r="A130" s="1" t="s">
        <v>94</v>
      </c>
      <c r="B130" s="31">
        <v>0</v>
      </c>
    </row>
    <row r="131" spans="1:3" s="2" customFormat="1" x14ac:dyDescent="0.25">
      <c r="A131" s="1" t="s">
        <v>95</v>
      </c>
      <c r="B131" s="31">
        <v>10359.290000000001</v>
      </c>
    </row>
    <row r="132" spans="1:3" s="2" customFormat="1" x14ac:dyDescent="0.25">
      <c r="A132" s="54" t="s">
        <v>60</v>
      </c>
      <c r="B132" s="93">
        <f>SUM(B133:B136)</f>
        <v>3927208.59</v>
      </c>
    </row>
    <row r="133" spans="1:3" s="2" customFormat="1" x14ac:dyDescent="0.25">
      <c r="A133" s="1" t="s">
        <v>89</v>
      </c>
      <c r="B133" s="92">
        <v>15225.49</v>
      </c>
    </row>
    <row r="134" spans="1:3" s="2" customFormat="1" x14ac:dyDescent="0.25">
      <c r="A134" s="1" t="s">
        <v>96</v>
      </c>
      <c r="B134" s="92">
        <v>3890792.55</v>
      </c>
    </row>
    <row r="135" spans="1:3" s="2" customFormat="1" x14ac:dyDescent="0.25">
      <c r="A135" s="1" t="s">
        <v>97</v>
      </c>
      <c r="B135" s="38">
        <v>4299.88</v>
      </c>
    </row>
    <row r="136" spans="1:3" s="2" customFormat="1" x14ac:dyDescent="0.25">
      <c r="A136" s="1" t="s">
        <v>98</v>
      </c>
      <c r="B136" s="38">
        <v>16890.669999999998</v>
      </c>
    </row>
    <row r="137" spans="1:3" s="2" customFormat="1" x14ac:dyDescent="0.25">
      <c r="A137" s="82" t="s">
        <v>61</v>
      </c>
      <c r="B137" s="71">
        <v>3937567.88</v>
      </c>
      <c r="C137" s="91"/>
    </row>
    <row r="138" spans="1:3" s="2" customFormat="1" x14ac:dyDescent="0.25">
      <c r="A138" s="19" t="s">
        <v>62</v>
      </c>
      <c r="B138" s="26"/>
    </row>
    <row r="139" spans="1:3" s="2" customFormat="1" x14ac:dyDescent="0.25">
      <c r="A139" s="20" t="s">
        <v>63</v>
      </c>
      <c r="B139" s="27"/>
    </row>
    <row r="140" spans="1:3" s="2" customFormat="1" x14ac:dyDescent="0.25">
      <c r="A140" s="68" t="s">
        <v>64</v>
      </c>
      <c r="B140" s="69">
        <v>0</v>
      </c>
    </row>
    <row r="141" spans="1:3" s="2" customFormat="1" x14ac:dyDescent="0.25">
      <c r="A141" s="68" t="s">
        <v>65</v>
      </c>
      <c r="B141" s="69">
        <v>0</v>
      </c>
    </row>
    <row r="142" spans="1:3" s="2" customFormat="1" x14ac:dyDescent="0.25">
      <c r="A142" s="68" t="s">
        <v>66</v>
      </c>
      <c r="B142" s="69">
        <v>0</v>
      </c>
    </row>
    <row r="143" spans="1:3" s="2" customFormat="1" x14ac:dyDescent="0.25">
      <c r="A143" s="70" t="s">
        <v>67</v>
      </c>
      <c r="B143" s="69">
        <f>B142+B141+B140</f>
        <v>0</v>
      </c>
    </row>
    <row r="144" spans="1:3" s="2" customFormat="1" x14ac:dyDescent="0.25">
      <c r="A144" s="98" t="s">
        <v>68</v>
      </c>
      <c r="B144" s="98"/>
    </row>
    <row r="145" spans="1:2" s="2" customFormat="1" x14ac:dyDescent="0.25">
      <c r="A145" s="98"/>
      <c r="B145" s="98"/>
    </row>
    <row r="146" spans="1:2" s="2" customFormat="1" x14ac:dyDescent="0.25">
      <c r="A146" s="98"/>
      <c r="B146" s="98"/>
    </row>
    <row r="147" spans="1:2" s="2" customFormat="1" x14ac:dyDescent="0.25">
      <c r="A147" s="94" t="s">
        <v>69</v>
      </c>
      <c r="B147" s="94"/>
    </row>
    <row r="148" spans="1:2" s="2" customFormat="1" x14ac:dyDescent="0.25"/>
    <row r="149" spans="1:2" s="2" customFormat="1" x14ac:dyDescent="0.25"/>
    <row r="150" spans="1:2" s="2" customFormat="1" x14ac:dyDescent="0.25"/>
    <row r="151" spans="1:2" s="2" customFormat="1" x14ac:dyDescent="0.25">
      <c r="A151" s="2" t="s">
        <v>70</v>
      </c>
      <c r="B151" s="2" t="s">
        <v>104</v>
      </c>
    </row>
    <row r="152" spans="1:2" s="2" customFormat="1" x14ac:dyDescent="0.25"/>
    <row r="153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Luciana Souza</cp:lastModifiedBy>
  <cp:revision>58</cp:revision>
  <cp:lastPrinted>2025-04-09T20:04:22Z</cp:lastPrinted>
  <dcterms:created xsi:type="dcterms:W3CDTF">2021-09-23T15:15:02Z</dcterms:created>
  <dcterms:modified xsi:type="dcterms:W3CDTF">2025-04-09T20:04:29Z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