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10-2025\"/>
    </mc:Choice>
  </mc:AlternateContent>
  <xr:revisionPtr revIDLastSave="0" documentId="8_{0B0AD8EC-448F-41DC-9022-86900E9BC11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UTU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6" l="1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39" i="16" l="1"/>
  <c r="B85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<sst xmlns="http://schemas.openxmlformats.org/spreadsheetml/2006/main" count="131" uniqueCount="105">
  <si>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</si>
  <si>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</si>
  <si>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</si>
  <si>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</si>
  <si>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</si>
  <si>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</si>
  <si>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</si>
  <si>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</si>
  <si>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</si>
  <si>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</si>
  <si>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</si>
  <si>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</si>
  <si>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</si>
  <si>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</si>
  <si>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</si>
  <si>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</si>
  <si>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</si>
  <si>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</si>
  <si>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</si>
  <si>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</si>
  <si>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</si>
  <si>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</si>
  <si>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</si>
  <si>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</si>
  <si>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</si>
  <si>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</si>
  <si>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</si>
  <si>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</si>
  <si>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</si>
  <si>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</si>
  <si>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</si>
  <si>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</si>
  <si>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</si>
  <si>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</si>
  <si>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</si>
  <si>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</si>
  <si>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</si>
  <si>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</si>
  <si>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</si>
  <si>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</si>
  <si>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</si>
  <si>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</si>
  <si>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</si>
  <si>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</si>
  <si>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</si>
  <si>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</si>
  <si>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</si>
  <si>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</si>
  <si>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</si>
  <si>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</si>
  <si>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</si>
  <si>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</si>
  <si>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</si>
  <si>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</si>
  <si>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</si>
  <si>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</si>
  <si>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</si>
  <si>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</si>
  <si>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</si>
  <si>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</si>
  <si>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</si>
  <si>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</si>
  <si>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</si>
  <si>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</si>
  <si>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</si>
  <si>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</si>
  <si>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</si>
  <si>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</si>
  <si>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</si>
  <si>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</si>
  <si>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</si>
  <si>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</si>
  <si>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</si>
  <si>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</si>
  <si>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</si>
  <si>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</si>
  <si>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</si>
  <si>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</si>
  <si>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</si>
  <si>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</si>
  <si>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</si>
  <si>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</si>
  <si>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</si>
  <si>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</si>
  <si>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</si>
  <si>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</si>
  <si>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</si>
  <si>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</si>
  <si>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</si>
  <si>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</si>
  <si>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</si>
  <si>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</si>
  <si>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</si>
  <si>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</si>
  <si>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</si>
  <si>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</si>
  <si>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</si>
  <si>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</si>
  <si>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</si>
  <si>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</si>
  <si>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</si>
  <si>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</si>
  <si>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Competência:  OUTUBRO /2025</t>
  </si>
  <si>
    <t>7.SALDO BANCÁRIO FINAL EM 31.10.2025</t>
  </si>
  <si>
    <t>Formosa, 05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</si>
</sst>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7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:lc="http://schemas.openxmlformats.org/drawingml/2006/lockedCanvas" xmlns:sm="smNativeData" xmlns:wp14="http://schemas.microsoft.com/office/word/2010/wordprocessingDrawing" xmlns:pic="http://schemas.openxmlformats.org/drawingml/2006/picture" xmlns:w15="http://schemas.microsoft.com/office/word/2012/wordml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3"/>
  <sheetViews>
    <sheetView tabSelected="1" workbookViewId="0">
      <selection activeCell="B151" sqref="B151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0" t="s">
        <v>0</v>
      </c>
      <c r="B2" s="100"/>
    </row>
    <row r="3" spans="1:2" x14ac:dyDescent="0.25">
      <c r="A3" s="100"/>
      <c r="B3" s="100"/>
    </row>
    <row r="4" spans="1:2" x14ac:dyDescent="0.25">
      <c r="A4" s="100"/>
      <c r="B4" s="100"/>
    </row>
    <row r="5" spans="1:2" x14ac:dyDescent="0.25">
      <c r="A5" s="100"/>
      <c r="B5" s="100"/>
    </row>
    <row r="6" spans="1:2" x14ac:dyDescent="0.25">
      <c r="A6" s="100"/>
      <c r="B6" s="100"/>
    </row>
    <row r="7" spans="1:2" x14ac:dyDescent="0.25">
      <c r="A7" s="100"/>
      <c r="B7" s="100"/>
    </row>
    <row r="8" spans="1:2" s="2" customFormat="1" ht="23.25" customHeight="1" x14ac:dyDescent="0.25">
      <c r="A8" s="103" t="s">
        <v>88</v>
      </c>
      <c r="B8" s="104"/>
    </row>
    <row r="9" spans="1:2" s="2" customFormat="1" ht="33" customHeight="1" x14ac:dyDescent="0.25">
      <c r="A9" s="105" t="s">
        <v>89</v>
      </c>
      <c r="B9" s="106"/>
    </row>
    <row r="10" spans="1:2" s="2" customFormat="1" x14ac:dyDescent="0.25">
      <c r="A10" s="101" t="s">
        <v>1</v>
      </c>
      <c r="B10" s="101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2" t="s">
        <v>84</v>
      </c>
      <c r="B12" s="102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2" t="s">
        <v>86</v>
      </c>
      <c r="B14" s="102"/>
    </row>
    <row r="15" spans="1:2" s="2" customFormat="1" x14ac:dyDescent="0.25">
      <c r="A15" s="5" t="s">
        <v>90</v>
      </c>
      <c r="B15" s="22"/>
    </row>
    <row r="16" spans="1:2" s="2" customFormat="1" x14ac:dyDescent="0.25">
      <c r="A16" s="5" t="s">
        <v>99</v>
      </c>
      <c r="B16" s="5"/>
    </row>
    <row r="17" spans="1:2" s="2" customFormat="1" x14ac:dyDescent="0.25">
      <c r="A17" s="102" t="s">
        <v>100</v>
      </c>
      <c r="B17" s="102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101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6" t="s">
        <v>5</v>
      </c>
      <c r="B22" s="96"/>
    </row>
    <row r="23" spans="1:2" s="2" customFormat="1" ht="12.75" customHeight="1" x14ac:dyDescent="0.25">
      <c r="A23" s="8"/>
      <c r="B23" s="97"/>
    </row>
    <row r="24" spans="1:2" s="2" customFormat="1" ht="14.25" customHeight="1" x14ac:dyDescent="0.25">
      <c r="A24" s="9" t="s">
        <v>102</v>
      </c>
      <c r="B24" s="97"/>
    </row>
    <row r="25" spans="1:2" s="2" customFormat="1" x14ac:dyDescent="0.25">
      <c r="A25" s="71" t="s">
        <v>6</v>
      </c>
      <c r="B25" s="73">
        <f>SUM(B26+B27+B32)</f>
        <v>7807244.8600000003</v>
      </c>
    </row>
    <row r="26" spans="1:2" s="2" customFormat="1" x14ac:dyDescent="0.25">
      <c r="A26" s="1" t="s">
        <v>7</v>
      </c>
      <c r="B26" s="63">
        <v>0</v>
      </c>
    </row>
    <row r="27" spans="1:2" s="2" customFormat="1" x14ac:dyDescent="0.25">
      <c r="A27" s="42" t="s">
        <v>8</v>
      </c>
      <c r="B27" s="63">
        <f>SUM(B28:B31)</f>
        <v>0</v>
      </c>
    </row>
    <row r="28" spans="1:2" s="2" customFormat="1" x14ac:dyDescent="0.25">
      <c r="A28" s="1" t="s">
        <v>97</v>
      </c>
      <c r="B28" s="93">
        <v>0</v>
      </c>
    </row>
    <row r="29" spans="1:2" s="2" customFormat="1" x14ac:dyDescent="0.25">
      <c r="A29" s="1" t="s">
        <v>92</v>
      </c>
      <c r="B29" s="93">
        <v>0</v>
      </c>
    </row>
    <row r="30" spans="1:2" s="2" customFormat="1" x14ac:dyDescent="0.25">
      <c r="A30" s="1" t="s">
        <v>93</v>
      </c>
      <c r="B30" s="93">
        <v>0</v>
      </c>
    </row>
    <row r="31" spans="1:2" s="2" customFormat="1" x14ac:dyDescent="0.25">
      <c r="A31" s="1" t="s">
        <v>83</v>
      </c>
      <c r="B31" s="93">
        <v>0</v>
      </c>
    </row>
    <row r="32" spans="1:2" s="2" customFormat="1" x14ac:dyDescent="0.25">
      <c r="A32" s="41" t="s">
        <v>9</v>
      </c>
      <c r="B32" s="43">
        <f>SUM(B33:B36)</f>
        <v>7807244.8600000003</v>
      </c>
    </row>
    <row r="33" spans="1:4" s="2" customFormat="1" x14ac:dyDescent="0.25">
      <c r="A33" s="1" t="s">
        <v>87</v>
      </c>
      <c r="B33" s="86">
        <v>0</v>
      </c>
    </row>
    <row r="34" spans="1:4" s="2" customFormat="1" x14ac:dyDescent="0.25">
      <c r="A34" s="1" t="s">
        <v>94</v>
      </c>
      <c r="B34" s="86">
        <v>7529813.9100000001</v>
      </c>
    </row>
    <row r="35" spans="1:4" s="2" customFormat="1" x14ac:dyDescent="0.25">
      <c r="A35" s="1" t="s">
        <v>95</v>
      </c>
      <c r="B35" s="86">
        <v>4575.2</v>
      </c>
    </row>
    <row r="36" spans="1:4" s="2" customFormat="1" x14ac:dyDescent="0.25">
      <c r="A36" s="1" t="s">
        <v>96</v>
      </c>
      <c r="B36" s="86">
        <v>272855.75</v>
      </c>
    </row>
    <row r="37" spans="1:4" s="2" customFormat="1" x14ac:dyDescent="0.25">
      <c r="A37" s="72" t="s">
        <v>10</v>
      </c>
      <c r="B37" s="58">
        <f>SUM(B26+B27+B32)</f>
        <v>7807244.8600000003</v>
      </c>
    </row>
    <row r="38" spans="1:4" s="2" customFormat="1" x14ac:dyDescent="0.25">
      <c r="A38" s="10"/>
      <c r="B38" s="3"/>
    </row>
    <row r="39" spans="1:4" s="2" customFormat="1" x14ac:dyDescent="0.25">
      <c r="A39" s="71" t="s">
        <v>11</v>
      </c>
      <c r="B39" s="57">
        <f>SUM(B40+B44+B46+B50+B52)</f>
        <v>2640372.44</v>
      </c>
    </row>
    <row r="40" spans="1:4" s="2" customFormat="1" x14ac:dyDescent="0.25">
      <c r="A40" s="44" t="s">
        <v>74</v>
      </c>
      <c r="B40" s="56">
        <f>SUM(B41:B43)</f>
        <v>2520669.91</v>
      </c>
      <c r="D40" s="29"/>
    </row>
    <row r="41" spans="1:4" s="2" customFormat="1" x14ac:dyDescent="0.25">
      <c r="A41" s="1" t="s">
        <v>97</v>
      </c>
      <c r="B41" s="83">
        <v>2296384.27</v>
      </c>
      <c r="D41" s="29"/>
    </row>
    <row r="42" spans="1:4" s="2" customFormat="1" x14ac:dyDescent="0.25">
      <c r="A42" s="1" t="s">
        <v>93</v>
      </c>
      <c r="B42" s="83">
        <v>224285.64</v>
      </c>
      <c r="D42" s="29"/>
    </row>
    <row r="43" spans="1:4" s="2" customFormat="1" x14ac:dyDescent="0.25">
      <c r="A43" s="39" t="s">
        <v>83</v>
      </c>
      <c r="B43" s="40">
        <v>0</v>
      </c>
    </row>
    <row r="44" spans="1:4" s="2" customFormat="1" x14ac:dyDescent="0.25">
      <c r="A44" s="45" t="s">
        <v>12</v>
      </c>
      <c r="B44" s="62">
        <f>B45</f>
        <v>0</v>
      </c>
    </row>
    <row r="45" spans="1:4" s="2" customFormat="1" x14ac:dyDescent="0.25">
      <c r="A45" s="1" t="s">
        <v>92</v>
      </c>
      <c r="B45" s="84">
        <v>0</v>
      </c>
    </row>
    <row r="46" spans="1:4" s="2" customFormat="1" x14ac:dyDescent="0.25">
      <c r="A46" s="48" t="s">
        <v>13</v>
      </c>
      <c r="B46" s="49">
        <f>SUM(B47:B49)</f>
        <v>113660.77</v>
      </c>
    </row>
    <row r="47" spans="1:4" s="2" customFormat="1" x14ac:dyDescent="0.25">
      <c r="A47" s="1" t="s">
        <v>87</v>
      </c>
      <c r="B47" s="87">
        <v>0</v>
      </c>
    </row>
    <row r="48" spans="1:4" s="2" customFormat="1" x14ac:dyDescent="0.25">
      <c r="A48" s="1" t="s">
        <v>94</v>
      </c>
      <c r="B48" s="87">
        <v>109355.19</v>
      </c>
    </row>
    <row r="49" spans="1:2" s="2" customFormat="1" x14ac:dyDescent="0.25">
      <c r="A49" s="1" t="s">
        <v>96</v>
      </c>
      <c r="B49" s="87">
        <v>4305.58</v>
      </c>
    </row>
    <row r="50" spans="1:2" s="2" customFormat="1" x14ac:dyDescent="0.25">
      <c r="A50" s="47" t="s">
        <v>14</v>
      </c>
      <c r="B50" s="46">
        <f>B51</f>
        <v>52.51</v>
      </c>
    </row>
    <row r="51" spans="1:2" s="2" customFormat="1" x14ac:dyDescent="0.25">
      <c r="A51" s="1" t="s">
        <v>95</v>
      </c>
      <c r="B51" s="88">
        <v>52.51</v>
      </c>
    </row>
    <row r="52" spans="1:2" s="2" customFormat="1" x14ac:dyDescent="0.25">
      <c r="A52" s="47" t="s">
        <v>76</v>
      </c>
      <c r="B52" s="46">
        <f>SUM(B53:B62)</f>
        <v>5989.25</v>
      </c>
    </row>
    <row r="53" spans="1:2" s="2" customFormat="1" x14ac:dyDescent="0.25">
      <c r="A53" s="4" t="s">
        <v>85</v>
      </c>
      <c r="B53" s="32">
        <v>0</v>
      </c>
    </row>
    <row r="54" spans="1:2" s="2" customFormat="1" x14ac:dyDescent="0.25">
      <c r="A54" s="4" t="s">
        <v>77</v>
      </c>
      <c r="B54" s="32">
        <v>0</v>
      </c>
    </row>
    <row r="55" spans="1:2" s="2" customFormat="1" x14ac:dyDescent="0.25">
      <c r="A55" s="4" t="s">
        <v>15</v>
      </c>
      <c r="B55" s="32">
        <v>5989.25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73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70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4" t="s">
        <v>20</v>
      </c>
      <c r="B63" s="59">
        <f>SUM(B40+B44+B46+B50+B52)</f>
        <v>2640372.44</v>
      </c>
    </row>
    <row r="64" spans="1:2" s="2" customFormat="1" x14ac:dyDescent="0.25">
      <c r="A64" s="11"/>
      <c r="B64" s="24"/>
    </row>
    <row r="65" spans="1:2" s="2" customFormat="1" x14ac:dyDescent="0.25">
      <c r="A65" s="75" t="s">
        <v>21</v>
      </c>
      <c r="B65" s="61">
        <f>B66+B70</f>
        <v>1887839.76</v>
      </c>
    </row>
    <row r="66" spans="1:2" s="2" customFormat="1" x14ac:dyDescent="0.25">
      <c r="A66" s="44" t="s">
        <v>22</v>
      </c>
      <c r="B66" s="52">
        <f>SUM(B67:B69)</f>
        <v>1887839.76</v>
      </c>
    </row>
    <row r="67" spans="1:2" s="2" customFormat="1" x14ac:dyDescent="0.25">
      <c r="A67" s="1" t="s">
        <v>87</v>
      </c>
      <c r="B67" s="85">
        <v>0</v>
      </c>
    </row>
    <row r="68" spans="1:2" s="2" customFormat="1" x14ac:dyDescent="0.25">
      <c r="A68" s="1" t="s">
        <v>94</v>
      </c>
      <c r="B68" s="85">
        <v>1887839.76</v>
      </c>
    </row>
    <row r="69" spans="1:2" s="2" customFormat="1" x14ac:dyDescent="0.25">
      <c r="A69" s="1" t="s">
        <v>96</v>
      </c>
      <c r="B69" s="85">
        <v>0</v>
      </c>
    </row>
    <row r="70" spans="1:2" s="2" customFormat="1" x14ac:dyDescent="0.25">
      <c r="A70" s="44" t="s">
        <v>23</v>
      </c>
      <c r="B70" s="50">
        <v>0</v>
      </c>
    </row>
    <row r="71" spans="1:2" s="2" customFormat="1" x14ac:dyDescent="0.25">
      <c r="A71" s="1" t="s">
        <v>95</v>
      </c>
      <c r="B71" s="89">
        <v>0</v>
      </c>
    </row>
    <row r="72" spans="1:2" s="2" customFormat="1" x14ac:dyDescent="0.25">
      <c r="A72" s="74" t="s">
        <v>24</v>
      </c>
      <c r="B72" s="60">
        <f>SUM(B66+B70)</f>
        <v>1887839.76</v>
      </c>
    </row>
    <row r="73" spans="1:2" s="15" customFormat="1" x14ac:dyDescent="0.25">
      <c r="A73" s="14"/>
      <c r="B73" s="25"/>
    </row>
    <row r="74" spans="1:2" s="2" customFormat="1" x14ac:dyDescent="0.25">
      <c r="A74" s="76" t="s">
        <v>25</v>
      </c>
      <c r="B74" s="64">
        <f>SUM(B75+B80)</f>
        <v>2453637.29</v>
      </c>
    </row>
    <row r="75" spans="1:2" s="2" customFormat="1" x14ac:dyDescent="0.25">
      <c r="A75" s="51" t="s">
        <v>26</v>
      </c>
      <c r="B75" s="52">
        <f>SUM(B76:B78)</f>
        <v>2453637.29</v>
      </c>
    </row>
    <row r="76" spans="1:2" s="2" customFormat="1" x14ac:dyDescent="0.25">
      <c r="A76" s="1" t="s">
        <v>87</v>
      </c>
      <c r="B76" s="85">
        <v>0</v>
      </c>
    </row>
    <row r="77" spans="1:2" s="2" customFormat="1" x14ac:dyDescent="0.25">
      <c r="A77" s="1" t="s">
        <v>94</v>
      </c>
      <c r="B77" s="85">
        <v>2229351.65</v>
      </c>
    </row>
    <row r="78" spans="1:2" s="2" customFormat="1" x14ac:dyDescent="0.25">
      <c r="A78" s="1" t="s">
        <v>96</v>
      </c>
      <c r="B78" s="85">
        <v>224285.64</v>
      </c>
    </row>
    <row r="79" spans="1:2" s="2" customFormat="1" x14ac:dyDescent="0.25">
      <c r="A79" s="14" t="s">
        <v>91</v>
      </c>
      <c r="B79" s="52">
        <f>SUM(B76:B78)</f>
        <v>2453637.29</v>
      </c>
    </row>
    <row r="80" spans="1:2" s="2" customFormat="1" x14ac:dyDescent="0.25">
      <c r="A80" s="47" t="s">
        <v>27</v>
      </c>
      <c r="B80" s="52">
        <v>0</v>
      </c>
    </row>
    <row r="81" spans="1:2" s="2" customFormat="1" x14ac:dyDescent="0.25">
      <c r="A81" s="1" t="s">
        <v>95</v>
      </c>
      <c r="B81" s="85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7" t="s">
        <v>29</v>
      </c>
      <c r="B83" s="65">
        <f>SUM(B75+B80)</f>
        <v>2453637.29</v>
      </c>
    </row>
    <row r="84" spans="1:2" s="15" customFormat="1" x14ac:dyDescent="0.25">
      <c r="A84" s="14"/>
      <c r="B84" s="25"/>
    </row>
    <row r="85" spans="1:2" s="2" customFormat="1" x14ac:dyDescent="0.25">
      <c r="A85" s="75" t="s">
        <v>30</v>
      </c>
      <c r="B85" s="66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211921.23</v>
      </c>
    </row>
    <row r="88" spans="1:2" s="2" customFormat="1" x14ac:dyDescent="0.25">
      <c r="A88" s="17" t="s">
        <v>33</v>
      </c>
      <c r="B88" s="40">
        <v>1369276.16</v>
      </c>
    </row>
    <row r="89" spans="1:2" s="2" customFormat="1" x14ac:dyDescent="0.25">
      <c r="A89" s="17" t="s">
        <v>82</v>
      </c>
      <c r="B89" s="56">
        <f>SUM(B90+B91)</f>
        <v>124022.44</v>
      </c>
    </row>
    <row r="90" spans="1:2" s="2" customFormat="1" x14ac:dyDescent="0.25">
      <c r="A90" s="17" t="s">
        <v>80</v>
      </c>
      <c r="B90" s="40">
        <v>124022.44</v>
      </c>
    </row>
    <row r="91" spans="1:2" s="2" customFormat="1" x14ac:dyDescent="0.25">
      <c r="A91" s="17" t="s">
        <v>78</v>
      </c>
      <c r="B91" s="40">
        <v>0</v>
      </c>
    </row>
    <row r="92" spans="1:2" s="2" customFormat="1" x14ac:dyDescent="0.25">
      <c r="A92" s="16" t="s">
        <v>34</v>
      </c>
      <c r="B92" s="94">
        <v>0</v>
      </c>
    </row>
    <row r="93" spans="1:2" s="2" customFormat="1" x14ac:dyDescent="0.25">
      <c r="A93" s="16" t="s">
        <v>35</v>
      </c>
      <c r="B93" s="40">
        <v>78653.11</v>
      </c>
    </row>
    <row r="94" spans="1:2" s="2" customFormat="1" x14ac:dyDescent="0.25">
      <c r="A94" s="16" t="s">
        <v>36</v>
      </c>
      <c r="B94" s="40">
        <v>126947.82</v>
      </c>
    </row>
    <row r="95" spans="1:2" s="2" customFormat="1" ht="30" x14ac:dyDescent="0.25">
      <c r="A95" s="16" t="s">
        <v>37</v>
      </c>
      <c r="B95" s="94">
        <v>0</v>
      </c>
    </row>
    <row r="96" spans="1:2" s="2" customFormat="1" x14ac:dyDescent="0.25">
      <c r="A96" s="13" t="s">
        <v>38</v>
      </c>
      <c r="B96" s="49">
        <f>SUM(B97:B109)</f>
        <v>50040.869999999995</v>
      </c>
    </row>
    <row r="97" spans="1:2" s="2" customFormat="1" x14ac:dyDescent="0.25">
      <c r="A97" s="13" t="s">
        <v>39</v>
      </c>
      <c r="B97" s="40">
        <v>35585.06</v>
      </c>
    </row>
    <row r="98" spans="1:2" s="2" customFormat="1" x14ac:dyDescent="0.25">
      <c r="A98" s="16" t="s">
        <v>71</v>
      </c>
      <c r="B98" s="40">
        <v>0</v>
      </c>
    </row>
    <row r="99" spans="1:2" s="2" customFormat="1" x14ac:dyDescent="0.25">
      <c r="A99" s="13" t="s">
        <v>40</v>
      </c>
      <c r="B99" s="40">
        <v>13755.53</v>
      </c>
    </row>
    <row r="100" spans="1:2" s="2" customFormat="1" x14ac:dyDescent="0.25">
      <c r="A100" s="13" t="s">
        <v>41</v>
      </c>
      <c r="B100" s="40">
        <v>700</v>
      </c>
    </row>
    <row r="101" spans="1:2" s="2" customFormat="1" x14ac:dyDescent="0.25">
      <c r="A101" s="13" t="s">
        <v>72</v>
      </c>
      <c r="B101" s="40">
        <v>0</v>
      </c>
    </row>
    <row r="102" spans="1:2" s="2" customFormat="1" x14ac:dyDescent="0.25">
      <c r="A102" s="13" t="s">
        <v>42</v>
      </c>
      <c r="B102" s="95">
        <v>0</v>
      </c>
    </row>
    <row r="103" spans="1:2" s="2" customFormat="1" x14ac:dyDescent="0.25">
      <c r="A103" s="13" t="s">
        <v>79</v>
      </c>
      <c r="B103" s="95">
        <v>0</v>
      </c>
    </row>
    <row r="104" spans="1:2" s="2" customFormat="1" x14ac:dyDescent="0.25">
      <c r="A104" s="13" t="s">
        <v>43</v>
      </c>
      <c r="B104" s="40"/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4">
        <v>0</v>
      </c>
    </row>
    <row r="107" spans="1:2" s="2" customFormat="1" x14ac:dyDescent="0.25">
      <c r="A107" s="13" t="s">
        <v>45</v>
      </c>
      <c r="B107" s="94">
        <v>0.28000000000000003</v>
      </c>
    </row>
    <row r="108" spans="1:2" s="2" customFormat="1" x14ac:dyDescent="0.25">
      <c r="A108" s="13" t="s">
        <v>81</v>
      </c>
      <c r="B108" s="31">
        <v>0</v>
      </c>
    </row>
    <row r="109" spans="1:2" s="2" customFormat="1" x14ac:dyDescent="0.25">
      <c r="A109" s="13" t="s">
        <v>75</v>
      </c>
      <c r="B109" s="31">
        <v>0</v>
      </c>
    </row>
    <row r="110" spans="1:2" s="2" customFormat="1" x14ac:dyDescent="0.25">
      <c r="A110" s="79" t="s">
        <v>46</v>
      </c>
      <c r="B110" s="80">
        <f>B87+B88+B89+B93+B94+B97+B98+B99+B100+B101+B102+B103+B104+B105+B106+B107+B108+B109</f>
        <v>1960861.6300000001</v>
      </c>
    </row>
    <row r="111" spans="1:2" s="2" customFormat="1" x14ac:dyDescent="0.25">
      <c r="A111" s="14"/>
      <c r="B111" s="26"/>
    </row>
    <row r="112" spans="1:2" s="2" customFormat="1" x14ac:dyDescent="0.25">
      <c r="A112" s="75" t="s">
        <v>47</v>
      </c>
      <c r="B112" s="78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9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6" t="s">
        <v>54</v>
      </c>
      <c r="B120" s="64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1" t="s">
        <v>57</v>
      </c>
      <c r="B123" s="82">
        <f>B121+B122</f>
        <v>0</v>
      </c>
    </row>
    <row r="124" spans="1:2" s="15" customFormat="1" x14ac:dyDescent="0.25">
      <c r="A124" s="98"/>
      <c r="B124" s="98"/>
    </row>
    <row r="125" spans="1:2" s="2" customFormat="1" x14ac:dyDescent="0.25">
      <c r="A125" s="71" t="s">
        <v>103</v>
      </c>
      <c r="B125" s="55">
        <f>SUM(B126+B127+B132)</f>
        <v>8486755.6699999999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98</v>
      </c>
      <c r="B127" s="92">
        <f>SUM(B128:B131)</f>
        <v>0</v>
      </c>
    </row>
    <row r="128" spans="1:2" s="2" customFormat="1" x14ac:dyDescent="0.25">
      <c r="A128" s="18" t="s">
        <v>83</v>
      </c>
      <c r="B128" s="38">
        <v>0</v>
      </c>
    </row>
    <row r="129" spans="1:3" s="2" customFormat="1" x14ac:dyDescent="0.25">
      <c r="A129" s="1" t="s">
        <v>97</v>
      </c>
      <c r="B129" s="38">
        <v>0</v>
      </c>
    </row>
    <row r="130" spans="1:3" s="2" customFormat="1" x14ac:dyDescent="0.25">
      <c r="A130" s="1" t="s">
        <v>92</v>
      </c>
      <c r="B130" s="32">
        <v>0</v>
      </c>
    </row>
    <row r="131" spans="1:3" s="2" customFormat="1" x14ac:dyDescent="0.25">
      <c r="A131" s="1" t="s">
        <v>93</v>
      </c>
      <c r="B131" s="32">
        <v>0</v>
      </c>
    </row>
    <row r="132" spans="1:3" s="2" customFormat="1" x14ac:dyDescent="0.25">
      <c r="A132" s="54" t="s">
        <v>59</v>
      </c>
      <c r="B132" s="92">
        <f>SUM(B133:B136)</f>
        <v>8486755.6699999999</v>
      </c>
    </row>
    <row r="133" spans="1:3" s="2" customFormat="1" x14ac:dyDescent="0.25">
      <c r="A133" s="1" t="s">
        <v>87</v>
      </c>
      <c r="B133" s="91">
        <v>0</v>
      </c>
    </row>
    <row r="134" spans="1:3" s="2" customFormat="1" x14ac:dyDescent="0.25">
      <c r="A134" s="1" t="s">
        <v>94</v>
      </c>
      <c r="B134" s="91">
        <v>7980680.9900000002</v>
      </c>
    </row>
    <row r="135" spans="1:3" s="2" customFormat="1" x14ac:dyDescent="0.25">
      <c r="A135" s="1" t="s">
        <v>95</v>
      </c>
      <c r="B135" s="38">
        <v>4627.71</v>
      </c>
    </row>
    <row r="136" spans="1:3" s="2" customFormat="1" x14ac:dyDescent="0.25">
      <c r="A136" s="1" t="s">
        <v>96</v>
      </c>
      <c r="B136" s="38">
        <v>501446.97</v>
      </c>
    </row>
    <row r="137" spans="1:3" s="2" customFormat="1" x14ac:dyDescent="0.25">
      <c r="A137" s="81" t="s">
        <v>60</v>
      </c>
      <c r="B137" s="70">
        <f>B129+B131+B133+B134+B135+B136</f>
        <v>8486755.6699999999</v>
      </c>
      <c r="C137" s="90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7" t="s">
        <v>63</v>
      </c>
      <c r="B140" s="68">
        <v>0</v>
      </c>
    </row>
    <row r="141" spans="1:3" s="2" customFormat="1" x14ac:dyDescent="0.25">
      <c r="A141" s="67" t="s">
        <v>64</v>
      </c>
      <c r="B141" s="68">
        <v>0</v>
      </c>
    </row>
    <row r="142" spans="1:3" s="2" customFormat="1" x14ac:dyDescent="0.25">
      <c r="A142" s="67" t="s">
        <v>65</v>
      </c>
      <c r="B142" s="68">
        <v>0</v>
      </c>
    </row>
    <row r="143" spans="1:3" s="2" customFormat="1" x14ac:dyDescent="0.25">
      <c r="A143" s="69" t="s">
        <v>66</v>
      </c>
      <c r="B143" s="68">
        <f>B142+B141+B140</f>
        <v>0</v>
      </c>
    </row>
    <row r="144" spans="1:3" s="2" customFormat="1" x14ac:dyDescent="0.25">
      <c r="A144" s="99" t="s">
        <v>67</v>
      </c>
      <c r="B144" s="99"/>
    </row>
    <row r="145" spans="1:2" s="2" customFormat="1" x14ac:dyDescent="0.25">
      <c r="A145" s="99"/>
      <c r="B145" s="99"/>
    </row>
    <row r="146" spans="1:2" s="2" customFormat="1" x14ac:dyDescent="0.25">
      <c r="A146" s="99"/>
      <c r="B146" s="99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/>
      <c r="B149" s="21"/>
    </row>
    <row r="150" spans="1:2" s="2" customFormat="1" x14ac:dyDescent="0.25">
      <c r="A150" s="21"/>
      <c r="B150" s="21"/>
    </row>
    <row r="151" spans="1:2" s="2" customFormat="1" x14ac:dyDescent="0.25">
      <c r="A151" s="21" t="s">
        <v>69</v>
      </c>
      <c r="B151" s="21" t="s">
        <v>104</v>
      </c>
    </row>
    <row r="152" spans="1:2" s="2" customFormat="1" x14ac:dyDescent="0.25"/>
    <row r="153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2025-11-05T18:30:34Z</cp:lastPrinted>
  <dcterms:created xsi:type="dcterms:W3CDTF">2021-09-23T15:15:02Z</dcterms:created>
  <dcterms:modified xsi:type="dcterms:W3CDTF">2025-11-11T17:57:55Z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