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37EC1433-3ADD-4A62-83C8-F44686F844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3" l="1"/>
  <c r="Q23" i="3"/>
  <c r="Q24" i="3"/>
  <c r="Q25" i="3"/>
  <c r="Q26" i="3"/>
  <c r="Q21" i="3"/>
  <c r="N27" i="3"/>
  <c r="M27" i="3"/>
  <c r="P27" i="3"/>
  <c r="O27" i="3"/>
  <c r="Q27" i="3" s="1"/>
</calcChain>
</file>

<file path=xl/sharedStrings.xml><?xml version="1.0" encoding="utf-8"?>
<sst xmlns="http://schemas.openxmlformats.org/spreadsheetml/2006/main" count="109" uniqueCount="74">
  <si>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</si>
  <si>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</si>
  <si>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</si>
  <si>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</si>
  <si>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</si>
  <si>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</si>
  <si>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</si>
  <si>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</si>
  <si>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</si>
  <si>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</si>
  <si>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</si>
  <si>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</si>
  <si>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</si>
  <si>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</si>
  <si>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</si>
  <si>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</si>
  <si>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</si>
  <si>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</si>
  <si>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</si>
  <si>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</si>
  <si>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</si>
  <si>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</si>
  <si>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</si>
  <si>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</si>
  <si>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</si>
  <si>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</si>
  <si>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</si>
  <si>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</si>
  <si>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</si>
  <si>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</si>
  <si>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</si>
  <si>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</si>
  <si>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</si>
  <si>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LORENA SANTANA</t>
  </si>
  <si>
    <t>692.XXX.XXX-34</t>
  </si>
  <si>
    <t>DIRETOR TECNICO</t>
  </si>
  <si>
    <t>ADMINISTRATIVO</t>
  </si>
  <si>
    <t>(61) 99634-5309</t>
  </si>
  <si>
    <t>lorena.santana@poli-formosa.org.br</t>
  </si>
  <si>
    <t>THAYSE BRAGA RIBEIRO FRANCA</t>
  </si>
  <si>
    <t>718.XXX.XXX-91</t>
  </si>
  <si>
    <t>GERENTE ADMINISTRATIVO</t>
  </si>
  <si>
    <t>(62) 999558080</t>
  </si>
  <si>
    <t>thayse.ribeiro@poli-formosa.org.br</t>
  </si>
  <si>
    <t>CLT</t>
  </si>
  <si>
    <t>ALESSANDRA GOMES FAEDDA</t>
  </si>
  <si>
    <t>064.XXX.XXX-93</t>
  </si>
  <si>
    <t>COORDENADOR DE ENFERMAGEM</t>
  </si>
  <si>
    <t>ENFERMAGEM</t>
  </si>
  <si>
    <t>(55) 21990-3352</t>
  </si>
  <si>
    <t>alessandra.faedda@poli-formosa.org.br</t>
  </si>
  <si>
    <t>VICTOR DE SOUSA NUNES</t>
  </si>
  <si>
    <t>056.XXX.XXX-44</t>
  </si>
  <si>
    <t>COORDENADOR DE INFRAESTRUTURA</t>
  </si>
  <si>
    <t>INFRAESTRUTURA</t>
  </si>
  <si>
    <t>(61) 99845-3902</t>
  </si>
  <si>
    <t>victor.nunes@poli-formosa.org.br</t>
  </si>
  <si>
    <t>FRANCIELE JESUS DA SILVA</t>
  </si>
  <si>
    <t>064.XXX.XXX-54</t>
  </si>
  <si>
    <t>SUPERVISOR ADMINISTRATIVO</t>
  </si>
  <si>
    <t>(61) 99645-5097</t>
  </si>
  <si>
    <t>franciele.silva@poli-formosa.org.br</t>
  </si>
  <si>
    <t>GERSON ADOLAR BOSSE JUNIOR</t>
  </si>
  <si>
    <t>023.XXX.XXX-06</t>
  </si>
  <si>
    <t>COORDENADOR DE EQUIPE MULTI</t>
  </si>
  <si>
    <t>MULTI</t>
  </si>
  <si>
    <t>(61) 99965-2330</t>
  </si>
  <si>
    <t xml:space="preserve">gerson.junior@poli-formosa.org.br 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</si>
  <si>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</si>
  <si>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</si>
  <si>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</si>
  <si>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MÊS/ANO: JANEIRO/2026</t>
  </si>
  <si>
    <t>PJ</t>
  </si>
  <si>
    <r>
      <t xml:space="preserve">NOME DA UNIDADE GERIDA: </t>
    </r>
    <r>
      <rPr>
        <sz val="11"/>
        <color rgb="FF000000"/>
        <rFont val="Calibri"/>
        <family val="2"/>
      </rPr>
      <t>POLICLÍNICA ESTADUAL DA REGIÃO DO ENTORNO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</si>
</sst>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  <numFmt numFmtId="168" formatCode="_-&quot;R$ &quot;* #,##0.00_-;&quot;-R$ &quot;* #,##0.00_-;_-&quot;R$ &quot;* \-??_-;_-@_-"/>
  </numFmts>
  <fonts count="17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u/>
      <sz val="11"/>
      <color theme="10"/>
      <name val="Liberation Sans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u/>
      <sz val="11"/>
      <color rgb="FF0563C1"/>
      <name val="Liberation Sans"/>
      <family val="2"/>
    </font>
    <font>
      <b/>
      <i/>
      <u/>
      <sz val="11"/>
      <color rgb="FF000000"/>
      <name val="Liberatio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0" fontId="1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Fill="0" applyBorder="0" applyAlignment="0" applyProtection="0"/>
    <xf numFmtId="0" fontId="16" fillId="0" borderId="0" applyNumberFormat="0" applyBorder="0" applyProtection="0"/>
    <xf numFmtId="166" fontId="16" fillId="0" borderId="0" applyBorder="0" applyProtection="0"/>
    <xf numFmtId="168" fontId="11" fillId="0" borderId="0" applyBorder="0" applyProtection="0"/>
  </cellStyleXfs>
  <cellXfs count="66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/>
    <xf numFmtId="0" fontId="6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6" fillId="2" borderId="13" xfId="2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67" fontId="6" fillId="0" borderId="13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167" fontId="6" fillId="2" borderId="13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</cellXfs>
  <cellStyles count="18">
    <cellStyle name="Heading" xfId="3" xr:uid="{00000000-0005-0000-0000-000000000000}"/>
    <cellStyle name="Heading 2" xfId="12" xr:uid="{7FA8CCF5-82D5-4F15-8A0E-4111DBDCB904}"/>
    <cellStyle name="Heading1" xfId="4" xr:uid="{00000000-0005-0000-0000-000001000000}"/>
    <cellStyle name="Heading1 2" xfId="13" xr:uid="{4F8FF461-B94A-42E2-A93F-C2A2249EB6CB}"/>
    <cellStyle name="Hiperlink" xfId="5" xr:uid="{00000000-0005-0000-0000-000002000000}"/>
    <cellStyle name="Hiperlink 2" xfId="14" xr:uid="{9153A595-1D34-449E-82DE-535CD9E5DE76}"/>
    <cellStyle name="Hyperlink" xfId="9" xr:uid="{4729A9E1-7873-42B1-ADD9-0C5253F81D0B}"/>
    <cellStyle name="Moeda" xfId="2" builtinId="4" customBuiltin="1"/>
    <cellStyle name="Moeda 2" xfId="17" xr:uid="{C66A770C-7B8F-4276-8CA3-1CAAAC731531}"/>
    <cellStyle name="Moeda 3" xfId="11" xr:uid="{D97F773D-C6CC-42B3-ACF6-BD30AA219891}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 2" xfId="15" xr:uid="{3AD5E40E-AD90-4DC0-8D36-B19411364CE8}"/>
    <cellStyle name="Result2" xfId="7" xr:uid="{00000000-0005-0000-0000-000006000000}"/>
    <cellStyle name="Result2 2" xfId="16" xr:uid="{4F52230C-6356-43C3-A45A-ECD8C1577EB3}"/>
    <cellStyle name="Vírgula" xfId="1" builtinId="3" customBuiltin="1"/>
    <cellStyle name="Vírgula 2" xfId="10" xr:uid="{4ABF14E7-3329-40DE-AB26-FF7E4A7BB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281268</xdr:colOff>
      <xdr:row>14</xdr:row>
      <xdr:rowOff>29881</xdr:rowOff>
    </xdr:from>
    <xdr:ext cx="891200" cy="28562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11974" y="2480234"/>
          <a:ext cx="891200" cy="285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156883</xdr:colOff>
      <xdr:row>1</xdr:row>
      <xdr:rowOff>156884</xdr:rowOff>
    </xdr:from>
    <xdr:to>
      <xdr:col>16</xdr:col>
      <xdr:colOff>832544</xdr:colOff>
      <xdr:row>5</xdr:row>
      <xdr:rowOff>176058</xdr:rowOff>
    </xdr:to>
    <xdr:pic>
      <xdr:nvPicPr>
        <xdr:cNvPr id="5" name="Imagem3">
          <a:extLst>
            <a:ext uri="{FF2B5EF4-FFF2-40B4-BE49-F238E27FC236}">
              <a16:creationId xmlns:a16="http://schemas.microsoft.com/office/drawing/2014/main" id="{90FA88D0-893B-4069-9879-026AB0D88972}"/>
            </a:ext>
            <a:ext uri="{147F2762-F138-4A5C-976F-8EAC2B608ADB}">
              <a16:predDERef xmlns:a16="http://schemas.microsoft.com/office/drawing/2014/main" pre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35942" y="336178"/>
          <a:ext cx="6174014" cy="766233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tor.nunes@poli-formosa.org.br" TargetMode="External"/><Relationship Id="rId3" Type="http://schemas.openxmlformats.org/officeDocument/2006/relationships/hyperlink" Target="mailto:diretor.financeiro@imed.org.br" TargetMode="External"/><Relationship Id="rId7" Type="http://schemas.openxmlformats.org/officeDocument/2006/relationships/hyperlink" Target="mailto:alessandra.faedda@poli-formosa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thayse.ribeiro@poli-formosa.org.br" TargetMode="External"/><Relationship Id="rId5" Type="http://schemas.openxmlformats.org/officeDocument/2006/relationships/hyperlink" Target="mailto:lorena.santana@poli-formosa.org.b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ranciele.silva@poli-formosa.org.b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31"/>
  <sheetViews>
    <sheetView showGridLines="0" tabSelected="1" zoomScale="60" zoomScaleNormal="60" workbookViewId="0">
      <selection activeCell="E11" sqref="E11"/>
    </sheetView>
  </sheetViews>
  <sheetFormatPr defaultColWidth="9" defaultRowHeight="14"/>
  <cols>
    <col min="1" max="1" width="2.83203125" customWidth="1"/>
    <col min="2" max="2" width="31" style="8" bestFit="1" customWidth="1"/>
    <col min="3" max="3" width="10.58203125" style="8" customWidth="1"/>
    <col min="4" max="4" width="3.25" style="8" customWidth="1"/>
    <col min="5" max="5" width="10.33203125" style="8" customWidth="1"/>
    <col min="6" max="6" width="6.5" style="8" customWidth="1"/>
    <col min="7" max="7" width="26.83203125" style="8" customWidth="1"/>
    <col min="8" max="8" width="31.6640625" style="8" customWidth="1"/>
    <col min="9" max="9" width="17.25" style="8" customWidth="1"/>
    <col min="10" max="10" width="13.83203125" style="8" customWidth="1"/>
    <col min="11" max="11" width="31.75" style="8" customWidth="1"/>
    <col min="12" max="12" width="15.25" style="8" customWidth="1"/>
    <col min="13" max="17" width="14.25" style="8" customWidth="1"/>
  </cols>
  <sheetData>
    <row r="1" spans="2:18">
      <c r="B1" s="7"/>
    </row>
    <row r="2" spans="2:18" ht="14.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4.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4.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4.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4.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4.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3" customHeight="1">
      <c r="B8" s="2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3" customHeight="1">
      <c r="B9" s="25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3" customHeight="1">
      <c r="B10" s="25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3" customHeight="1">
      <c r="B11" s="32" t="s">
        <v>73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3" customHeight="1">
      <c r="B12" s="2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3" customHeight="1">
      <c r="B13" s="26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3" customHeight="1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4" t="s">
        <v>71</v>
      </c>
      <c r="Q14" s="44"/>
    </row>
    <row r="15" spans="2:18" ht="26">
      <c r="B15" s="54" t="s">
        <v>2</v>
      </c>
      <c r="C15" s="55"/>
      <c r="D15" s="55"/>
      <c r="E15" s="55"/>
      <c r="F15" s="56"/>
      <c r="G15" s="23" t="s">
        <v>3</v>
      </c>
      <c r="H15" s="3" t="s">
        <v>4</v>
      </c>
      <c r="I15" s="3" t="s">
        <v>5</v>
      </c>
      <c r="J15" s="3" t="s">
        <v>6</v>
      </c>
      <c r="K15" s="3" t="s">
        <v>7</v>
      </c>
      <c r="L15" s="3" t="s">
        <v>8</v>
      </c>
      <c r="M15" s="1" t="s">
        <v>9</v>
      </c>
      <c r="N15" s="1" t="s">
        <v>10</v>
      </c>
      <c r="O15" s="1" t="s">
        <v>11</v>
      </c>
      <c r="P15" s="27" t="s">
        <v>12</v>
      </c>
      <c r="Q15" s="27" t="s">
        <v>13</v>
      </c>
    </row>
    <row r="16" spans="2:18" ht="14.5">
      <c r="B16" s="57" t="s">
        <v>14</v>
      </c>
      <c r="C16" s="58"/>
      <c r="D16" s="58"/>
      <c r="E16" s="58"/>
      <c r="F16" s="59"/>
      <c r="G16" s="6" t="s">
        <v>15</v>
      </c>
      <c r="H16" s="2" t="s">
        <v>16</v>
      </c>
      <c r="I16" s="2" t="s">
        <v>17</v>
      </c>
      <c r="J16" s="43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4.5">
      <c r="B17" s="57" t="s">
        <v>23</v>
      </c>
      <c r="C17" s="58"/>
      <c r="D17" s="58"/>
      <c r="E17" s="58"/>
      <c r="F17" s="59"/>
      <c r="G17" s="6" t="s">
        <v>24</v>
      </c>
      <c r="H17" s="2" t="s">
        <v>25</v>
      </c>
      <c r="I17" s="2" t="s">
        <v>17</v>
      </c>
      <c r="J17" s="43" t="s">
        <v>26</v>
      </c>
      <c r="K17" s="2" t="s">
        <v>27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49999999999999" customHeight="1">
      <c r="B18" s="57" t="s">
        <v>28</v>
      </c>
      <c r="C18" s="58"/>
      <c r="D18" s="58"/>
      <c r="E18" s="58"/>
      <c r="F18" s="59"/>
      <c r="G18" s="6" t="s">
        <v>29</v>
      </c>
      <c r="H18" s="2" t="s">
        <v>30</v>
      </c>
      <c r="I18" s="2" t="s">
        <v>17</v>
      </c>
      <c r="J18" s="43" t="s">
        <v>26</v>
      </c>
      <c r="K18" s="2" t="s">
        <v>31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49999999999999" customHeight="1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6">
      <c r="B20" s="60" t="s">
        <v>32</v>
      </c>
      <c r="C20" s="61"/>
      <c r="D20" s="61"/>
      <c r="E20" s="61"/>
      <c r="F20" s="62"/>
      <c r="G20" s="3" t="s">
        <v>3</v>
      </c>
      <c r="H20" s="4" t="s">
        <v>4</v>
      </c>
      <c r="I20" s="4" t="s">
        <v>5</v>
      </c>
      <c r="J20" s="3" t="s">
        <v>6</v>
      </c>
      <c r="K20" s="4" t="s">
        <v>7</v>
      </c>
      <c r="L20" s="3" t="s">
        <v>8</v>
      </c>
      <c r="M20" s="1" t="s">
        <v>9</v>
      </c>
      <c r="N20" s="1" t="s">
        <v>10</v>
      </c>
      <c r="O20" s="1" t="s">
        <v>11</v>
      </c>
      <c r="P20" s="1" t="s">
        <v>12</v>
      </c>
      <c r="Q20" s="1" t="s">
        <v>13</v>
      </c>
    </row>
    <row r="21" spans="2:17" ht="14.5">
      <c r="B21" s="63" t="s">
        <v>33</v>
      </c>
      <c r="C21" s="64"/>
      <c r="D21" s="64"/>
      <c r="E21" s="64"/>
      <c r="F21" s="65"/>
      <c r="G21" s="33" t="s">
        <v>34</v>
      </c>
      <c r="H21" s="33" t="s">
        <v>35</v>
      </c>
      <c r="I21" s="24" t="s">
        <v>36</v>
      </c>
      <c r="J21" s="41" t="s">
        <v>37</v>
      </c>
      <c r="K21" s="2" t="s">
        <v>38</v>
      </c>
      <c r="L21" s="35" t="s">
        <v>72</v>
      </c>
      <c r="M21" s="35">
        <v>0</v>
      </c>
      <c r="N21" s="35">
        <v>0</v>
      </c>
      <c r="O21" s="40">
        <v>12000</v>
      </c>
      <c r="P21" s="40">
        <v>0</v>
      </c>
      <c r="Q21" s="37">
        <f>M21+N21+O21-P21</f>
        <v>12000</v>
      </c>
    </row>
    <row r="22" spans="2:17" ht="14.5">
      <c r="B22" s="63" t="s">
        <v>39</v>
      </c>
      <c r="C22" s="64"/>
      <c r="D22" s="64"/>
      <c r="E22" s="64"/>
      <c r="F22" s="65"/>
      <c r="G22" s="33" t="s">
        <v>40</v>
      </c>
      <c r="H22" s="33" t="s">
        <v>41</v>
      </c>
      <c r="I22" s="24" t="s">
        <v>36</v>
      </c>
      <c r="J22" s="42" t="s">
        <v>42</v>
      </c>
      <c r="K22" s="2" t="s">
        <v>43</v>
      </c>
      <c r="L22" s="36" t="s">
        <v>44</v>
      </c>
      <c r="M22" s="35">
        <v>12398.27</v>
      </c>
      <c r="N22" s="35">
        <v>0</v>
      </c>
      <c r="O22" s="40">
        <v>13228.3</v>
      </c>
      <c r="P22" s="37">
        <v>16624.68</v>
      </c>
      <c r="Q22" s="37">
        <f t="shared" ref="Q22:Q27" si="0">M22+N22+O22-P22</f>
        <v>9001.89</v>
      </c>
    </row>
    <row r="23" spans="2:17" ht="14.5">
      <c r="B23" s="63" t="s">
        <v>45</v>
      </c>
      <c r="C23" s="64"/>
      <c r="D23" s="64"/>
      <c r="E23" s="64"/>
      <c r="F23" s="65"/>
      <c r="G23" s="33" t="s">
        <v>46</v>
      </c>
      <c r="H23" s="33" t="s">
        <v>47</v>
      </c>
      <c r="I23" s="24" t="s">
        <v>48</v>
      </c>
      <c r="J23" s="42" t="s">
        <v>49</v>
      </c>
      <c r="K23" s="2" t="s">
        <v>50</v>
      </c>
      <c r="L23" s="36" t="s">
        <v>44</v>
      </c>
      <c r="M23" s="35">
        <v>0</v>
      </c>
      <c r="N23" s="35">
        <v>0</v>
      </c>
      <c r="O23" s="40">
        <v>6857.12</v>
      </c>
      <c r="P23" s="37">
        <v>1463.42</v>
      </c>
      <c r="Q23" s="37">
        <f t="shared" si="0"/>
        <v>5393.7</v>
      </c>
    </row>
    <row r="24" spans="2:17" ht="14.5">
      <c r="B24" s="63" t="s">
        <v>51</v>
      </c>
      <c r="C24" s="64"/>
      <c r="D24" s="64"/>
      <c r="E24" s="64"/>
      <c r="F24" s="65"/>
      <c r="G24" s="33" t="s">
        <v>52</v>
      </c>
      <c r="H24" s="38" t="s">
        <v>53</v>
      </c>
      <c r="I24" s="24" t="s">
        <v>54</v>
      </c>
      <c r="J24" s="41" t="s">
        <v>55</v>
      </c>
      <c r="K24" s="2" t="s">
        <v>56</v>
      </c>
      <c r="L24" s="36" t="s">
        <v>44</v>
      </c>
      <c r="M24" s="35">
        <v>0</v>
      </c>
      <c r="N24" s="35">
        <v>0</v>
      </c>
      <c r="O24" s="39">
        <v>5790.89</v>
      </c>
      <c r="P24" s="37">
        <v>1025.23</v>
      </c>
      <c r="Q24" s="37">
        <f t="shared" si="0"/>
        <v>4765.66</v>
      </c>
    </row>
    <row r="25" spans="2:17" ht="14.5">
      <c r="B25" s="63" t="s">
        <v>57</v>
      </c>
      <c r="C25" s="64"/>
      <c r="D25" s="64"/>
      <c r="E25" s="64"/>
      <c r="F25" s="65"/>
      <c r="G25" s="33" t="s">
        <v>58</v>
      </c>
      <c r="H25" s="38" t="s">
        <v>59</v>
      </c>
      <c r="I25" s="24" t="s">
        <v>36</v>
      </c>
      <c r="J25" s="41" t="s">
        <v>60</v>
      </c>
      <c r="K25" s="2" t="s">
        <v>61</v>
      </c>
      <c r="L25" s="36" t="s">
        <v>44</v>
      </c>
      <c r="M25" s="35">
        <v>0</v>
      </c>
      <c r="N25" s="35">
        <v>0</v>
      </c>
      <c r="O25" s="39">
        <v>3243.09</v>
      </c>
      <c r="P25" s="39">
        <v>1166.68</v>
      </c>
      <c r="Q25" s="37">
        <f t="shared" si="0"/>
        <v>2076.41</v>
      </c>
    </row>
    <row r="26" spans="2:17" ht="14.5">
      <c r="B26" s="63" t="s">
        <v>62</v>
      </c>
      <c r="C26" s="64"/>
      <c r="D26" s="64"/>
      <c r="E26" s="64"/>
      <c r="F26" s="65"/>
      <c r="G26" s="33" t="s">
        <v>63</v>
      </c>
      <c r="H26" s="33" t="s">
        <v>64</v>
      </c>
      <c r="I26" s="24" t="s">
        <v>65</v>
      </c>
      <c r="J26" s="42" t="s">
        <v>66</v>
      </c>
      <c r="K26" s="2" t="s">
        <v>67</v>
      </c>
      <c r="L26" s="36" t="s">
        <v>44</v>
      </c>
      <c r="M26" s="35">
        <v>0</v>
      </c>
      <c r="N26" s="35">
        <v>0</v>
      </c>
      <c r="O26" s="40">
        <v>5124.2</v>
      </c>
      <c r="P26" s="37">
        <v>563.36</v>
      </c>
      <c r="Q26" s="37">
        <f t="shared" si="0"/>
        <v>4560.84</v>
      </c>
    </row>
    <row r="27" spans="2:17" ht="14.5">
      <c r="B27" s="9"/>
      <c r="C27" s="11"/>
      <c r="D27" s="11"/>
      <c r="E27" s="11"/>
      <c r="F27" s="12"/>
      <c r="G27" s="11"/>
      <c r="H27" s="28"/>
      <c r="I27" s="28"/>
      <c r="J27" s="28"/>
      <c r="K27" s="34"/>
      <c r="L27" s="29"/>
      <c r="M27" s="29">
        <f>SUM(M21:M26)</f>
        <v>12398.27</v>
      </c>
      <c r="N27" s="29">
        <f>SUM(N21:N26)</f>
        <v>0</v>
      </c>
      <c r="O27" s="30">
        <f>SUM(O21:O26)</f>
        <v>46243.599999999991</v>
      </c>
      <c r="P27" s="30">
        <f>SUM(P21:P26)</f>
        <v>20843.37</v>
      </c>
      <c r="Q27" s="37">
        <f t="shared" si="0"/>
        <v>37798.5</v>
      </c>
    </row>
    <row r="28" spans="2:17" ht="35.5" customHeight="1">
      <c r="B28" s="51" t="s">
        <v>68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3"/>
    </row>
    <row r="29" spans="2:17" ht="23.5" customHeight="1">
      <c r="B29" s="45" t="s">
        <v>69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</row>
    <row r="30" spans="2:17" s="31" customFormat="1" ht="75.650000000000006" customHeight="1">
      <c r="B30" s="48" t="s">
        <v>70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0"/>
    </row>
    <row r="31" spans="2:17" ht="14.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</sheetData>
  <sortState xmlns:xlrd2="http://schemas.microsoft.com/office/spreadsheetml/2017/richdata2" ref="B20:Q26">
    <sortCondition ref="B25:B26"/>
  </sortState>
  <mergeCells count="15">
    <mergeCell ref="P14:Q14"/>
    <mergeCell ref="B29:Q29"/>
    <mergeCell ref="B30:Q30"/>
    <mergeCell ref="B28:Q28"/>
    <mergeCell ref="B15:F15"/>
    <mergeCell ref="B16:F16"/>
    <mergeCell ref="B17:F17"/>
    <mergeCell ref="B18:F18"/>
    <mergeCell ref="B20:F20"/>
    <mergeCell ref="B21:F21"/>
    <mergeCell ref="B22:F22"/>
    <mergeCell ref="B23:F23"/>
    <mergeCell ref="B24:F24"/>
    <mergeCell ref="B25:F25"/>
    <mergeCell ref="B26:F26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  <hyperlink ref="K25" r:id="rId4" xr:uid="{A674D556-65BB-452F-851A-E6481B012BDB}"/>
    <hyperlink ref="K21" r:id="rId5" xr:uid="{75BB697A-3F43-4599-90B8-6D3ADF427810}"/>
    <hyperlink ref="K22" r:id="rId6" xr:uid="{ECC80E3C-E5EE-443C-B85A-8803CEA1F095}"/>
    <hyperlink ref="K23" r:id="rId7" xr:uid="{64B8563A-0DB4-4464-B452-47F5611C49D2}"/>
    <hyperlink ref="K24" r:id="rId8" xr:uid="{FB5AB1D1-31B7-49DE-BCE8-595B1D7FF35B}"/>
  </hyperlinks>
  <pageMargins left="0.511811024" right="0.511811024" top="0.78740157499999996" bottom="0.78740157499999996" header="0.31496062000000002" footer="0.31496062000000002"/>
  <pageSetup paperSize="17" scale="66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3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RH.07</cp:lastModifiedBy>
  <cp:revision>1</cp:revision>
  <cp:lastPrinted>2026-03-12T18:27:19Z</cp:lastPrinted>
  <dcterms:created xsi:type="dcterms:W3CDTF">2020-11-23T09:58:40Z</dcterms:created>
  <dcterms:modified xsi:type="dcterms:W3CDTF">2026-03-12T18:27:21Z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