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rh.07\Downloads\"/>
    </mc:Choice>
  </mc:AlternateContent>
  <xr:revisionPtr revIDLastSave="0" documentId="13_ncr:1_{7285E2CC-2E0A-4DEE-8DE2-E2A413F45B2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7" i="3" l="1"/>
  <c r="M27" i="3"/>
  <c r="P27" i="3"/>
  <c r="O27" i="3"/>
  <c r="Q27" i="3" l="1"/>
</calcChain>
</file>

<file path=xl/sharedStrings.xml><?xml version="1.0" encoding="utf-8"?>
<sst xmlns="http://schemas.openxmlformats.org/spreadsheetml/2006/main" count="109" uniqueCount="74">
  <si>
    <r>
      <rPr>
        <b/>
        <sz val="11"/>
        <color rgb="FF000000"/>
        <rFont val="Calibri"/>
        <family val="2"/>
      </rPr>
      <t xml:space="preserve">IMED - </t>
    </r>
    <r>
      <rPr>
        <sz val="11"/>
        <color rgb="FF000000"/>
        <rFont val="Calibri"/>
        <family val="2"/>
      </rPr>
      <t xml:space="preserve"> INSTITUTO DE MEDICINA, ESTUDOS E DESENVOLVIMENTO</t>
    </r>
  </si>
  <si>
    <t xml:space="preserve">FUNDAMENTO LEGAL: Art. 6º, § 1º, VIII e Art. 6º, § 4º, I, § 6º, II, V, VI e VII, Art. 65-A, II da Lei Estadual nº 18.025/2013, Art 11, VIII alinea "d" da Resolução Normativa nº 4/2025 TCE-GO e o Item 12.1l da cláusula décima segunda, item 2.27, alínea “a” da cláusula segunda da Minuta Padrão do Contrato de Gestão-PGE                           </t>
  </si>
  <si>
    <t>NOME DOS DIRETORES ESTATUTÁRIOS DA O.S</t>
  </si>
  <si>
    <t>CPF</t>
  </si>
  <si>
    <t>CARGO</t>
  </si>
  <si>
    <t>SETOR</t>
  </si>
  <si>
    <t>TELEFONE</t>
  </si>
  <si>
    <t>E-MAIL</t>
  </si>
  <si>
    <t>Tipo de Vinculo</t>
  </si>
  <si>
    <t>Abono de Ferias / Férias CLT (R$)</t>
  </si>
  <si>
    <t>Valor 13º (R$)</t>
  </si>
  <si>
    <t>Salário do Mês (R$)</t>
  </si>
  <si>
    <t>Demais Descontos (R$)</t>
  </si>
  <si>
    <t>Valor Líquido (R$)</t>
  </si>
  <si>
    <t>JOSE RONALD ROCHA</t>
  </si>
  <si>
    <t>491.XXX.XX-91</t>
  </si>
  <si>
    <t>DIRETOR PRESIDENTE</t>
  </si>
  <si>
    <t>OS</t>
  </si>
  <si>
    <t>(11) 3148-1664</t>
  </si>
  <si>
    <t>diretor.presidente@imed.org.br</t>
  </si>
  <si>
    <t>ESTATUTARIO</t>
  </si>
  <si>
    <t>-</t>
  </si>
  <si>
    <t>R$ 0,00**</t>
  </si>
  <si>
    <t>ANDRE SILVA SADER</t>
  </si>
  <si>
    <t>170.XXX.XX-45</t>
  </si>
  <si>
    <t>DIRETOR FINANCEIRO</t>
  </si>
  <si>
    <t>(11) 3141-1128</t>
  </si>
  <si>
    <t>diretor.financeiro@imed.org.br</t>
  </si>
  <si>
    <t>ALICE ZOPELAR ALMEIDA DE OLIVEIRA PENA</t>
  </si>
  <si>
    <t>076.XXX.XX-10</t>
  </si>
  <si>
    <t>DIRETOR ADMINISTRATIVO</t>
  </si>
  <si>
    <t>diretor.administrativo@imed.org.br</t>
  </si>
  <si>
    <t>NOME DOS DIRETORES E CHEFIAS DA UNIDADE</t>
  </si>
  <si>
    <t>LORENA SANTANA</t>
  </si>
  <si>
    <t>692.XXX.XXX-34</t>
  </si>
  <si>
    <t>DIRETOR TECNICO</t>
  </si>
  <si>
    <t>ADMINISTRATIVO</t>
  </si>
  <si>
    <t>(61) 99634-5309</t>
  </si>
  <si>
    <t>lorena.santana@poli-formosa.org.br</t>
  </si>
  <si>
    <t>THAYSE BRAGA RIBEIRO FRANCA</t>
  </si>
  <si>
    <t>718.XXX.XXX-91</t>
  </si>
  <si>
    <t>GERENTE ADMINISTRATIVO</t>
  </si>
  <si>
    <t>(62) 999558080</t>
  </si>
  <si>
    <t>thayse.ribeiro@poli-formosa.org.br</t>
  </si>
  <si>
    <t>CLT</t>
  </si>
  <si>
    <t>ALESSANDRA GOMES FAEDDA</t>
  </si>
  <si>
    <t>064.XXX.XXX-93</t>
  </si>
  <si>
    <t>COORDENADOR DE ENFERMAGEM</t>
  </si>
  <si>
    <t>ENFERMAGEM</t>
  </si>
  <si>
    <t>(55) 21990-3352</t>
  </si>
  <si>
    <t>alessandra.faedda@poli-formosa.org.br</t>
  </si>
  <si>
    <t>VICTOR DE SOUSA NUNES</t>
  </si>
  <si>
    <t>056.XXX.XXX-44</t>
  </si>
  <si>
    <t>COORDENADOR DE INFRAESTRUTURA</t>
  </si>
  <si>
    <t>INFRAESTRUTURA</t>
  </si>
  <si>
    <t>(61) 99845-3902</t>
  </si>
  <si>
    <t>victor.nunes@poli-formosa.org.br</t>
  </si>
  <si>
    <t>FRANCIELE JESUS DA SILVA</t>
  </si>
  <si>
    <t>064.XXX.XXX-54</t>
  </si>
  <si>
    <t>SUPERVISOR ADMINISTRATIVO</t>
  </si>
  <si>
    <t>(61) 99645-5097</t>
  </si>
  <si>
    <t>franciele.silva@poli-formosa.org.br</t>
  </si>
  <si>
    <t>GERSON ADOLAR BOSSE JUNIOR</t>
  </si>
  <si>
    <t>023.XXX.XXX-06</t>
  </si>
  <si>
    <t>COORDENADOR DE EQUIPE MULTI</t>
  </si>
  <si>
    <t>MULTI</t>
  </si>
  <si>
    <t>(61) 99965-2330</t>
  </si>
  <si>
    <t xml:space="preserve">gerson.junior@poli-formosa.org.br </t>
  </si>
  <si>
    <r>
      <rPr>
        <b/>
        <sz val="10"/>
        <color rgb="FF000000"/>
        <rFont val="Liberation Sans"/>
      </rPr>
      <t>NOTA DE JUSTIFICATIVA:</t>
    </r>
    <r>
      <rPr>
        <sz val="10"/>
        <color rgb="FF000000"/>
        <rFont val="Liberation Sans"/>
      </rPr>
      <t xml:space="preserve"> De acordo com o Art. 4º, inciso V da lei estadual nº 15.503, de 28 de dezembro de 2005, para que seja possível a remuneração dos dirigentes, esta deve ser fixada pelo conselho de administração, em valores compatíveis com os de mercado onde, no estado de Goiás, atua a organização social, desde que não superiores ao teto estabelecido pela constituição estadual - o que não houve até o presente momento.</t>
    </r>
  </si>
  <si>
    <r>
      <rPr>
        <b/>
        <sz val="11"/>
        <color rgb="FF000000"/>
        <rFont val="Calibri"/>
        <family val="2"/>
      </rPr>
      <t>FONTE DOS DADOS EXTRAÍDOS:</t>
    </r>
    <r>
      <rPr>
        <sz val="11"/>
        <color rgb="FF000000"/>
        <rFont val="Calibri"/>
        <family val="2"/>
      </rPr>
      <t xml:space="preserve"> Folha de pagamento/Contrato assinado com terceiros/Estatuto Social</t>
    </r>
  </si>
  <si>
    <t xml:space="preserve">ASSINATURA DO RESPONSÁVEL:
</t>
  </si>
  <si>
    <t>PJ</t>
  </si>
  <si>
    <r>
      <t xml:space="preserve">NOME DA UNIDADE GERIDA: </t>
    </r>
    <r>
      <rPr>
        <sz val="11"/>
        <color rgb="FF000000"/>
        <rFont val="Calibri"/>
        <family val="2"/>
      </rPr>
      <t>POLICLÍNICA ESTADUAL DA REGIÃO DO ENTORNO</t>
    </r>
  </si>
  <si>
    <t>MÊS/ANO: MARÇO/2026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</si>
</sst>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 &quot;[$R$-416]&quot; &quot;#,##0.00&quot; &quot;;&quot;-&quot;[$R$-416]&quot; &quot;#,##0.00&quot; &quot;;&quot; &quot;[$R$-416]&quot; -&quot;00&quot; &quot;;&quot; &quot;@&quot; &quot;"/>
    <numFmt numFmtId="165" formatCode="&quot; &quot;#,##0.00&quot; &quot;;&quot;-&quot;#,##0.00&quot; &quot;;&quot; -&quot;00&quot; &quot;;&quot; &quot;@&quot; &quot;"/>
    <numFmt numFmtId="166" formatCode="[$R$-416]&quot; &quot;#,##0.00;[Red]&quot;-&quot;[$R$-416]&quot; &quot;#,##0.00"/>
    <numFmt numFmtId="167" formatCode="_-[$R$-416]\ * #,##0.00_-;\-[$R$-416]\ * #,##0.00_-;_-[$R$-416]\ * &quot;-&quot;??_-;_-@_-"/>
    <numFmt numFmtId="168" formatCode="_-&quot;R$ &quot;* #,##0.00_-;&quot;-R$ &quot;* #,##0.00_-;_-&quot;R$ &quot;* \-??_-;_-@_-"/>
  </numFmts>
  <fonts count="17">
    <font>
      <sz val="11"/>
      <color rgb="FF000000"/>
      <name val="Liberation Sans"/>
    </font>
    <font>
      <sz val="11"/>
      <color theme="1"/>
      <name val="Calibri"/>
      <family val="2"/>
      <scheme val="minor"/>
    </font>
    <font>
      <sz val="11"/>
      <color rgb="FF000000"/>
      <name val="Liberation Sans"/>
    </font>
    <font>
      <b/>
      <i/>
      <sz val="16"/>
      <color rgb="FF000000"/>
      <name val="Liberation Sans"/>
    </font>
    <font>
      <u/>
      <sz val="11"/>
      <color rgb="FF0563C1"/>
      <name val="Liberation Sans"/>
    </font>
    <font>
      <b/>
      <i/>
      <u/>
      <sz val="11"/>
      <color rgb="FF000000"/>
      <name val="Liberation Sans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Liberation Sans"/>
    </font>
    <font>
      <b/>
      <sz val="10"/>
      <color rgb="FF000000"/>
      <name val="Liberation Sans"/>
    </font>
    <font>
      <sz val="11"/>
      <color theme="1"/>
      <name val="Calibri"/>
      <family val="2"/>
      <charset val="1"/>
    </font>
    <font>
      <u/>
      <sz val="11"/>
      <color theme="10"/>
      <name val="Liberation Sans"/>
    </font>
    <font>
      <sz val="11"/>
      <color rgb="FF000000"/>
      <name val="Liberation Sans"/>
      <family val="2"/>
    </font>
    <font>
      <b/>
      <i/>
      <sz val="16"/>
      <color rgb="FF000000"/>
      <name val="Liberation Sans"/>
      <family val="2"/>
    </font>
    <font>
      <u/>
      <sz val="11"/>
      <color rgb="FF0563C1"/>
      <name val="Liberation Sans"/>
      <family val="2"/>
    </font>
    <font>
      <b/>
      <i/>
      <u/>
      <sz val="11"/>
      <color rgb="FF000000"/>
      <name val="Liberatio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/>
        <bgColor rgb="FFFFFFFF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Border="0" applyProtection="0"/>
    <xf numFmtId="166" fontId="5" fillId="0" borderId="0" applyBorder="0" applyProtection="0"/>
    <xf numFmtId="0" fontId="11" fillId="0" borderId="0"/>
    <xf numFmtId="0" fontId="1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4" fillId="0" borderId="0" applyNumberFormat="0" applyBorder="0" applyProtection="0">
      <alignment horizontal="center"/>
    </xf>
    <xf numFmtId="0" fontId="14" fillId="0" borderId="0" applyNumberFormat="0" applyBorder="0" applyProtection="0">
      <alignment horizontal="center" textRotation="90"/>
    </xf>
    <xf numFmtId="0" fontId="15" fillId="0" borderId="0" applyNumberFormat="0" applyFill="0" applyBorder="0" applyAlignment="0" applyProtection="0"/>
    <xf numFmtId="0" fontId="16" fillId="0" borderId="0" applyNumberFormat="0" applyBorder="0" applyProtection="0"/>
    <xf numFmtId="166" fontId="16" fillId="0" borderId="0" applyBorder="0" applyProtection="0"/>
    <xf numFmtId="168" fontId="11" fillId="0" borderId="0" applyBorder="0" applyProtection="0"/>
  </cellStyleXfs>
  <cellXfs count="65">
    <xf numFmtId="0" fontId="0" fillId="0" borderId="0" xfId="0"/>
    <xf numFmtId="0" fontId="8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0" fillId="0" borderId="17" xfId="0" applyBorder="1"/>
    <xf numFmtId="0" fontId="6" fillId="2" borderId="15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4" fillId="0" borderId="0" xfId="5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8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/>
    </xf>
    <xf numFmtId="164" fontId="6" fillId="2" borderId="14" xfId="2" applyFont="1" applyFill="1" applyBorder="1" applyAlignment="1">
      <alignment horizontal="center"/>
    </xf>
    <xf numFmtId="167" fontId="6" fillId="2" borderId="3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7" fillId="2" borderId="4" xfId="0" applyFont="1" applyFill="1" applyBorder="1"/>
    <xf numFmtId="0" fontId="6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4" fontId="6" fillId="2" borderId="13" xfId="2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167" fontId="6" fillId="0" borderId="13" xfId="0" applyNumberFormat="1" applyFont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167" fontId="6" fillId="2" borderId="13" xfId="0" applyNumberFormat="1" applyFont="1" applyFill="1" applyBorder="1" applyAlignment="1">
      <alignment horizontal="center"/>
    </xf>
    <xf numFmtId="0" fontId="6" fillId="0" borderId="15" xfId="0" applyFont="1" applyBorder="1" applyAlignment="1">
      <alignment horizontal="left"/>
    </xf>
    <xf numFmtId="0" fontId="6" fillId="2" borderId="15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left"/>
    </xf>
    <xf numFmtId="0" fontId="7" fillId="2" borderId="13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top" wrapText="1"/>
    </xf>
    <xf numFmtId="0" fontId="7" fillId="2" borderId="21" xfId="0" applyFont="1" applyFill="1" applyBorder="1" applyAlignment="1">
      <alignment horizontal="left" vertical="top"/>
    </xf>
    <xf numFmtId="0" fontId="7" fillId="2" borderId="22" xfId="0" applyFont="1" applyFill="1" applyBorder="1" applyAlignment="1">
      <alignment horizontal="left" vertical="top"/>
    </xf>
    <xf numFmtId="0" fontId="9" fillId="3" borderId="23" xfId="0" applyFont="1" applyFill="1" applyBorder="1" applyAlignment="1">
      <alignment horizontal="left" vertical="center" wrapText="1"/>
    </xf>
    <xf numFmtId="0" fontId="9" fillId="3" borderId="24" xfId="0" applyFont="1" applyFill="1" applyBorder="1" applyAlignment="1">
      <alignment horizontal="left" vertical="center" wrapText="1"/>
    </xf>
    <xf numFmtId="0" fontId="9" fillId="3" borderId="25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/>
    </xf>
    <xf numFmtId="0" fontId="6" fillId="4" borderId="11" xfId="0" applyFont="1" applyFill="1" applyBorder="1" applyAlignment="1">
      <alignment horizontal="left"/>
    </xf>
    <xf numFmtId="0" fontId="6" fillId="4" borderId="26" xfId="0" applyFont="1" applyFill="1" applyBorder="1" applyAlignment="1">
      <alignment horizontal="left"/>
    </xf>
  </cellXfs>
  <cellStyles count="18">
    <cellStyle name="Heading" xfId="3" xr:uid="{00000000-0005-0000-0000-000000000000}"/>
    <cellStyle name="Heading 2" xfId="12" xr:uid="{7FA8CCF5-82D5-4F15-8A0E-4111DBDCB904}"/>
    <cellStyle name="Heading1" xfId="4" xr:uid="{00000000-0005-0000-0000-000001000000}"/>
    <cellStyle name="Heading1 2" xfId="13" xr:uid="{4F8FF461-B94A-42E2-A93F-C2A2249EB6CB}"/>
    <cellStyle name="Hiperlink" xfId="5" xr:uid="{00000000-0005-0000-0000-000002000000}"/>
    <cellStyle name="Hiperlink 2" xfId="14" xr:uid="{9153A595-1D34-449E-82DE-535CD9E5DE76}"/>
    <cellStyle name="Hyperlink" xfId="9" xr:uid="{4729A9E1-7873-42B1-ADD9-0C5253F81D0B}"/>
    <cellStyle name="Moeda" xfId="2" builtinId="4" customBuiltin="1"/>
    <cellStyle name="Moeda 2" xfId="17" xr:uid="{C66A770C-7B8F-4276-8CA3-1CAAAC731531}"/>
    <cellStyle name="Moeda 3" xfId="11" xr:uid="{D97F773D-C6CC-42B3-ACF6-BD30AA219891}"/>
    <cellStyle name="Normal" xfId="0" builtinId="0" customBuiltin="1"/>
    <cellStyle name="Normal 2" xfId="8" xr:uid="{91B3D8EB-FFCC-44AE-AC40-2E5AD6C95B8E}"/>
    <cellStyle name="Result" xfId="6" xr:uid="{00000000-0005-0000-0000-000005000000}"/>
    <cellStyle name="Result 2" xfId="15" xr:uid="{3AD5E40E-AD90-4DC0-8D36-B19411364CE8}"/>
    <cellStyle name="Result2" xfId="7" xr:uid="{00000000-0005-0000-0000-000006000000}"/>
    <cellStyle name="Result2 2" xfId="16" xr:uid="{4F52230C-6356-43C3-A45A-ECD8C1577EB3}"/>
    <cellStyle name="Vírgula" xfId="1" builtinId="3" customBuiltin="1"/>
    <cellStyle name="Vírgula 2" xfId="10" xr:uid="{4ABF14E7-3329-40DE-AB26-FF7E4A7BBA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281268</xdr:colOff>
      <xdr:row>14</xdr:row>
      <xdr:rowOff>29881</xdr:rowOff>
    </xdr:from>
    <xdr:ext cx="891200" cy="285625"/>
    <xdr:pic>
      <xdr:nvPicPr>
        <xdr:cNvPr id="2" name="Imagem 2">
          <a:extLst>
            <a:ext uri="{FF2B5EF4-FFF2-40B4-BE49-F238E27FC236}">
              <a16:creationId xmlns:a16="http://schemas.microsoft.com/office/drawing/2014/main" id="{989BD7F1-0451-42E2-9E07-AD46C9262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911974" y="2480234"/>
          <a:ext cx="891200" cy="285625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555625</xdr:colOff>
      <xdr:row>1</xdr:row>
      <xdr:rowOff>147410</xdr:rowOff>
    </xdr:from>
    <xdr:to>
      <xdr:col>1</xdr:col>
      <xdr:colOff>1723572</xdr:colOff>
      <xdr:row>5</xdr:row>
      <xdr:rowOff>102054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586E2CC6-1CEC-45DF-BB23-25448CC5976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071" y="328839"/>
          <a:ext cx="1167947" cy="7257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156883</xdr:colOff>
      <xdr:row>1</xdr:row>
      <xdr:rowOff>156884</xdr:rowOff>
    </xdr:from>
    <xdr:to>
      <xdr:col>16</xdr:col>
      <xdr:colOff>832544</xdr:colOff>
      <xdr:row>5</xdr:row>
      <xdr:rowOff>176058</xdr:rowOff>
    </xdr:to>
    <xdr:pic>
      <xdr:nvPicPr>
        <xdr:cNvPr id="5" name="Imagem3">
          <a:extLst>
            <a:ext uri="{FF2B5EF4-FFF2-40B4-BE49-F238E27FC236}">
              <a16:creationId xmlns:a16="http://schemas.microsoft.com/office/drawing/2014/main" id="{90FA88D0-893B-4069-9879-026AB0D88972}"/>
            </a:ext>
            <a:ext uri="{147F2762-F138-4A5C-976F-8EAC2B608ADB}">
              <a16:predDERef xmlns:a16="http://schemas.microsoft.com/office/drawing/2014/main" pred="{586E2CC6-1CEC-45DF-BB23-25448CC59767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635942" y="336178"/>
          <a:ext cx="6174014" cy="766233"/>
        </a:xfrm>
        <a:prstGeom prst="rect">
          <a:avLst/>
        </a:prstGeom>
        <a:noFill/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ictor.nunes@poli-formosa.org.br" TargetMode="External"/><Relationship Id="rId3" Type="http://schemas.openxmlformats.org/officeDocument/2006/relationships/hyperlink" Target="mailto:diretor.financeiro@imed.org.br" TargetMode="External"/><Relationship Id="rId7" Type="http://schemas.openxmlformats.org/officeDocument/2006/relationships/hyperlink" Target="mailto:alessandra.faedda@poli-formosa.org.br" TargetMode="External"/><Relationship Id="rId2" Type="http://schemas.openxmlformats.org/officeDocument/2006/relationships/hyperlink" Target="mailto:diretor.administrativo@imed.org.br" TargetMode="External"/><Relationship Id="rId1" Type="http://schemas.openxmlformats.org/officeDocument/2006/relationships/hyperlink" Target="mailto:diretor.presidente@imed.org.br" TargetMode="External"/><Relationship Id="rId6" Type="http://schemas.openxmlformats.org/officeDocument/2006/relationships/hyperlink" Target="mailto:thayse.ribeiro@poli-formosa.org.br" TargetMode="External"/><Relationship Id="rId5" Type="http://schemas.openxmlformats.org/officeDocument/2006/relationships/hyperlink" Target="mailto:lorena.santana@poli-formosa.org.br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mailto:franciele.silva@poli-formosa.org.br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A84F-A52A-4471-AF36-C6950EBBED33}">
  <sheetPr>
    <pageSetUpPr fitToPage="1"/>
  </sheetPr>
  <dimension ref="B1:R31"/>
  <sheetViews>
    <sheetView showGridLines="0" tabSelected="1" zoomScale="60" zoomScaleNormal="60" workbookViewId="0">
      <selection activeCell="B29" sqref="B29:Q29"/>
    </sheetView>
  </sheetViews>
  <sheetFormatPr defaultColWidth="9" defaultRowHeight="14"/>
  <cols>
    <col min="1" max="1" width="2.83203125" customWidth="1"/>
    <col min="2" max="2" width="31" style="8" bestFit="1" customWidth="1"/>
    <col min="3" max="3" width="10.58203125" style="8" customWidth="1"/>
    <col min="4" max="4" width="3.25" style="8" customWidth="1"/>
    <col min="5" max="5" width="10.33203125" style="8" customWidth="1"/>
    <col min="6" max="6" width="6.5" style="8" customWidth="1"/>
    <col min="7" max="7" width="26.83203125" style="8" customWidth="1"/>
    <col min="8" max="8" width="31.6640625" style="8" customWidth="1"/>
    <col min="9" max="9" width="17.25" style="8" customWidth="1"/>
    <col min="10" max="10" width="13.83203125" style="8" customWidth="1"/>
    <col min="11" max="11" width="31.75" style="8" customWidth="1"/>
    <col min="12" max="12" width="15.25" style="8" customWidth="1"/>
    <col min="13" max="17" width="14.25" style="8" customWidth="1"/>
  </cols>
  <sheetData>
    <row r="1" spans="2:18">
      <c r="B1" s="7"/>
    </row>
    <row r="2" spans="2:18" ht="14.5">
      <c r="B2" s="9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2"/>
    </row>
    <row r="3" spans="2:18" ht="14.5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5"/>
    </row>
    <row r="4" spans="2:18" ht="14.5"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5"/>
    </row>
    <row r="5" spans="2:18" ht="14.5"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5"/>
    </row>
    <row r="6" spans="2:18" ht="14.5"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5"/>
    </row>
    <row r="7" spans="2:18" ht="14.5"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8"/>
    </row>
    <row r="8" spans="2:18" ht="13" customHeight="1">
      <c r="B8" s="25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5"/>
    </row>
    <row r="9" spans="2:18" ht="13" customHeight="1">
      <c r="B9" s="25" t="s">
        <v>0</v>
      </c>
      <c r="C9" s="14"/>
      <c r="D9" s="14"/>
      <c r="E9" s="14"/>
      <c r="F9" s="14"/>
      <c r="G9" s="14"/>
      <c r="H9" s="14"/>
      <c r="I9" s="14"/>
      <c r="J9" s="19"/>
      <c r="K9" s="14"/>
      <c r="L9" s="14"/>
      <c r="M9" s="14"/>
      <c r="N9" s="14"/>
      <c r="O9" s="14"/>
      <c r="P9" s="14"/>
      <c r="Q9" s="15"/>
    </row>
    <row r="10" spans="2:18" ht="13" customHeight="1">
      <c r="B10" s="25"/>
      <c r="C10" s="14"/>
      <c r="D10" s="14"/>
      <c r="E10" s="14"/>
      <c r="F10" s="14"/>
      <c r="G10" s="14"/>
      <c r="H10" s="14"/>
      <c r="I10" s="14"/>
      <c r="J10" s="14"/>
      <c r="K10" s="14"/>
      <c r="M10" s="14"/>
      <c r="N10" s="14"/>
      <c r="O10" s="14"/>
      <c r="P10" s="14"/>
      <c r="Q10" s="15"/>
    </row>
    <row r="11" spans="2:18" ht="13" customHeight="1">
      <c r="B11" s="32" t="s">
        <v>72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5"/>
    </row>
    <row r="12" spans="2:18" ht="13" customHeight="1">
      <c r="B12" s="25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20"/>
      <c r="P12" s="14"/>
      <c r="Q12" s="15"/>
    </row>
    <row r="13" spans="2:18" ht="13" customHeight="1">
      <c r="B13" s="26" t="s">
        <v>1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P13" s="20"/>
      <c r="Q13" s="22"/>
      <c r="R13" s="5"/>
    </row>
    <row r="14" spans="2:18" ht="13" customHeight="1">
      <c r="B14" s="21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43" t="s">
        <v>73</v>
      </c>
      <c r="Q14" s="43"/>
    </row>
    <row r="15" spans="2:18" ht="26">
      <c r="B15" s="53" t="s">
        <v>2</v>
      </c>
      <c r="C15" s="54"/>
      <c r="D15" s="54"/>
      <c r="E15" s="54"/>
      <c r="F15" s="55"/>
      <c r="G15" s="23" t="s">
        <v>3</v>
      </c>
      <c r="H15" s="3" t="s">
        <v>4</v>
      </c>
      <c r="I15" s="3" t="s">
        <v>5</v>
      </c>
      <c r="J15" s="3" t="s">
        <v>6</v>
      </c>
      <c r="K15" s="3" t="s">
        <v>7</v>
      </c>
      <c r="L15" s="3" t="s">
        <v>8</v>
      </c>
      <c r="M15" s="1" t="s">
        <v>9</v>
      </c>
      <c r="N15" s="1" t="s">
        <v>10</v>
      </c>
      <c r="O15" s="1" t="s">
        <v>11</v>
      </c>
      <c r="P15" s="27" t="s">
        <v>12</v>
      </c>
      <c r="Q15" s="27" t="s">
        <v>13</v>
      </c>
    </row>
    <row r="16" spans="2:18" ht="14.5">
      <c r="B16" s="56" t="s">
        <v>14</v>
      </c>
      <c r="C16" s="57"/>
      <c r="D16" s="57"/>
      <c r="E16" s="57"/>
      <c r="F16" s="58"/>
      <c r="G16" s="6" t="s">
        <v>15</v>
      </c>
      <c r="H16" s="2" t="s">
        <v>16</v>
      </c>
      <c r="I16" s="2" t="s">
        <v>17</v>
      </c>
      <c r="J16" s="42" t="s">
        <v>18</v>
      </c>
      <c r="K16" s="2" t="s">
        <v>19</v>
      </c>
      <c r="L16" s="2" t="s">
        <v>20</v>
      </c>
      <c r="M16" s="2" t="s">
        <v>21</v>
      </c>
      <c r="N16" s="2" t="s">
        <v>21</v>
      </c>
      <c r="O16" s="2" t="s">
        <v>21</v>
      </c>
      <c r="P16" s="2" t="s">
        <v>21</v>
      </c>
      <c r="Q16" s="2" t="s">
        <v>22</v>
      </c>
    </row>
    <row r="17" spans="2:17" ht="14.5">
      <c r="B17" s="56" t="s">
        <v>23</v>
      </c>
      <c r="C17" s="57"/>
      <c r="D17" s="57"/>
      <c r="E17" s="57"/>
      <c r="F17" s="58"/>
      <c r="G17" s="6" t="s">
        <v>24</v>
      </c>
      <c r="H17" s="2" t="s">
        <v>25</v>
      </c>
      <c r="I17" s="2" t="s">
        <v>17</v>
      </c>
      <c r="J17" s="42" t="s">
        <v>26</v>
      </c>
      <c r="K17" s="2" t="s">
        <v>27</v>
      </c>
      <c r="L17" s="2" t="s">
        <v>20</v>
      </c>
      <c r="M17" s="2" t="s">
        <v>21</v>
      </c>
      <c r="N17" s="2" t="s">
        <v>21</v>
      </c>
      <c r="O17" s="2" t="s">
        <v>21</v>
      </c>
      <c r="P17" s="2" t="s">
        <v>21</v>
      </c>
      <c r="Q17" s="2" t="s">
        <v>22</v>
      </c>
    </row>
    <row r="18" spans="2:17" ht="17.149999999999999" customHeight="1">
      <c r="B18" s="56" t="s">
        <v>28</v>
      </c>
      <c r="C18" s="57"/>
      <c r="D18" s="57"/>
      <c r="E18" s="57"/>
      <c r="F18" s="58"/>
      <c r="G18" s="6" t="s">
        <v>29</v>
      </c>
      <c r="H18" s="2" t="s">
        <v>30</v>
      </c>
      <c r="I18" s="2" t="s">
        <v>17</v>
      </c>
      <c r="J18" s="42" t="s">
        <v>26</v>
      </c>
      <c r="K18" s="2" t="s">
        <v>31</v>
      </c>
      <c r="L18" s="2" t="s">
        <v>20</v>
      </c>
      <c r="M18" s="2" t="s">
        <v>21</v>
      </c>
      <c r="N18" s="2" t="s">
        <v>21</v>
      </c>
      <c r="O18" s="2" t="s">
        <v>21</v>
      </c>
      <c r="P18" s="2" t="s">
        <v>21</v>
      </c>
      <c r="Q18" s="2" t="s">
        <v>22</v>
      </c>
    </row>
    <row r="19" spans="2:17" ht="17.149999999999999" customHeight="1">
      <c r="B19" s="21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20"/>
      <c r="Q19" s="15"/>
    </row>
    <row r="20" spans="2:17" ht="26">
      <c r="B20" s="59" t="s">
        <v>32</v>
      </c>
      <c r="C20" s="60"/>
      <c r="D20" s="60"/>
      <c r="E20" s="60"/>
      <c r="F20" s="61"/>
      <c r="G20" s="3" t="s">
        <v>3</v>
      </c>
      <c r="H20" s="4" t="s">
        <v>4</v>
      </c>
      <c r="I20" s="4" t="s">
        <v>5</v>
      </c>
      <c r="J20" s="3" t="s">
        <v>6</v>
      </c>
      <c r="K20" s="4" t="s">
        <v>7</v>
      </c>
      <c r="L20" s="3" t="s">
        <v>8</v>
      </c>
      <c r="M20" s="1" t="s">
        <v>9</v>
      </c>
      <c r="N20" s="1" t="s">
        <v>10</v>
      </c>
      <c r="O20" s="1" t="s">
        <v>11</v>
      </c>
      <c r="P20" s="1" t="s">
        <v>12</v>
      </c>
      <c r="Q20" s="1" t="s">
        <v>13</v>
      </c>
    </row>
    <row r="21" spans="2:17" ht="14.5">
      <c r="B21" s="62" t="s">
        <v>33</v>
      </c>
      <c r="C21" s="63"/>
      <c r="D21" s="63"/>
      <c r="E21" s="63"/>
      <c r="F21" s="64"/>
      <c r="G21" s="33" t="s">
        <v>34</v>
      </c>
      <c r="H21" s="33" t="s">
        <v>35</v>
      </c>
      <c r="I21" s="24" t="s">
        <v>36</v>
      </c>
      <c r="J21" s="40" t="s">
        <v>37</v>
      </c>
      <c r="K21" s="2" t="s">
        <v>38</v>
      </c>
      <c r="L21" s="35" t="s">
        <v>71</v>
      </c>
      <c r="M21" s="35">
        <v>0</v>
      </c>
      <c r="N21" s="35">
        <v>0</v>
      </c>
      <c r="O21" s="39">
        <v>12000</v>
      </c>
      <c r="P21" s="39">
        <v>0</v>
      </c>
      <c r="Q21" s="37">
        <v>12000</v>
      </c>
    </row>
    <row r="22" spans="2:17" ht="14.5">
      <c r="B22" s="62" t="s">
        <v>39</v>
      </c>
      <c r="C22" s="63"/>
      <c r="D22" s="63"/>
      <c r="E22" s="63"/>
      <c r="F22" s="64"/>
      <c r="G22" s="33" t="s">
        <v>40</v>
      </c>
      <c r="H22" s="33" t="s">
        <v>41</v>
      </c>
      <c r="I22" s="24" t="s">
        <v>36</v>
      </c>
      <c r="J22" s="41" t="s">
        <v>42</v>
      </c>
      <c r="K22" s="2" t="s">
        <v>43</v>
      </c>
      <c r="L22" s="36" t="s">
        <v>44</v>
      </c>
      <c r="M22" s="35">
        <v>0</v>
      </c>
      <c r="N22" s="35">
        <v>0</v>
      </c>
      <c r="O22" s="35">
        <v>19090.830000000002</v>
      </c>
      <c r="P22" s="35">
        <v>6912.05</v>
      </c>
      <c r="Q22" s="37">
        <v>12178.780000000002</v>
      </c>
    </row>
    <row r="23" spans="2:17" ht="14.5">
      <c r="B23" s="62" t="s">
        <v>45</v>
      </c>
      <c r="C23" s="63"/>
      <c r="D23" s="63"/>
      <c r="E23" s="63"/>
      <c r="F23" s="64"/>
      <c r="G23" s="33" t="s">
        <v>46</v>
      </c>
      <c r="H23" s="33" t="s">
        <v>47</v>
      </c>
      <c r="I23" s="24" t="s">
        <v>48</v>
      </c>
      <c r="J23" s="41" t="s">
        <v>49</v>
      </c>
      <c r="K23" s="2" t="s">
        <v>50</v>
      </c>
      <c r="L23" s="36" t="s">
        <v>44</v>
      </c>
      <c r="M23" s="35">
        <v>4999.8999999999996</v>
      </c>
      <c r="N23" s="35">
        <v>0</v>
      </c>
      <c r="O23" s="35">
        <v>3590.66</v>
      </c>
      <c r="P23" s="35">
        <v>5625.89</v>
      </c>
      <c r="Q23" s="37">
        <v>2964.6699999999992</v>
      </c>
    </row>
    <row r="24" spans="2:17" ht="14.5">
      <c r="B24" s="62" t="s">
        <v>51</v>
      </c>
      <c r="C24" s="63"/>
      <c r="D24" s="63"/>
      <c r="E24" s="63"/>
      <c r="F24" s="64"/>
      <c r="G24" s="33" t="s">
        <v>52</v>
      </c>
      <c r="H24" s="38" t="s">
        <v>53</v>
      </c>
      <c r="I24" s="24" t="s">
        <v>54</v>
      </c>
      <c r="J24" s="40" t="s">
        <v>55</v>
      </c>
      <c r="K24" s="2" t="s">
        <v>56</v>
      </c>
      <c r="L24" s="36" t="s">
        <v>44</v>
      </c>
      <c r="M24" s="35">
        <v>0</v>
      </c>
      <c r="N24" s="35">
        <v>0</v>
      </c>
      <c r="O24" s="35">
        <v>5803.57</v>
      </c>
      <c r="P24" s="35">
        <v>887.99</v>
      </c>
      <c r="Q24" s="37">
        <v>4915.58</v>
      </c>
    </row>
    <row r="25" spans="2:17" ht="14.5">
      <c r="B25" s="62" t="s">
        <v>57</v>
      </c>
      <c r="C25" s="63"/>
      <c r="D25" s="63"/>
      <c r="E25" s="63"/>
      <c r="F25" s="64"/>
      <c r="G25" s="33" t="s">
        <v>58</v>
      </c>
      <c r="H25" s="38" t="s">
        <v>59</v>
      </c>
      <c r="I25" s="24" t="s">
        <v>36</v>
      </c>
      <c r="J25" s="40" t="s">
        <v>60</v>
      </c>
      <c r="K25" s="2" t="s">
        <v>61</v>
      </c>
      <c r="L25" s="36" t="s">
        <v>44</v>
      </c>
      <c r="M25" s="35">
        <v>0</v>
      </c>
      <c r="N25" s="35">
        <v>0</v>
      </c>
      <c r="O25" s="35">
        <v>3255.77</v>
      </c>
      <c r="P25" s="35">
        <v>1139.8899999999999</v>
      </c>
      <c r="Q25" s="37">
        <v>2115.88</v>
      </c>
    </row>
    <row r="26" spans="2:17" ht="14.5">
      <c r="B26" s="62" t="s">
        <v>62</v>
      </c>
      <c r="C26" s="63"/>
      <c r="D26" s="63"/>
      <c r="E26" s="63"/>
      <c r="F26" s="64"/>
      <c r="G26" s="33" t="s">
        <v>63</v>
      </c>
      <c r="H26" s="33" t="s">
        <v>64</v>
      </c>
      <c r="I26" s="24" t="s">
        <v>65</v>
      </c>
      <c r="J26" s="41" t="s">
        <v>66</v>
      </c>
      <c r="K26" s="2" t="s">
        <v>67</v>
      </c>
      <c r="L26" s="36" t="s">
        <v>44</v>
      </c>
      <c r="M26" s="35">
        <v>0</v>
      </c>
      <c r="N26" s="35">
        <v>0</v>
      </c>
      <c r="O26" s="35">
        <v>5124.2</v>
      </c>
      <c r="P26" s="35">
        <v>563.36</v>
      </c>
      <c r="Q26" s="37">
        <v>4560.84</v>
      </c>
    </row>
    <row r="27" spans="2:17" ht="14.5">
      <c r="B27" s="9"/>
      <c r="C27" s="11"/>
      <c r="D27" s="11"/>
      <c r="E27" s="11"/>
      <c r="F27" s="12"/>
      <c r="G27" s="11"/>
      <c r="H27" s="28"/>
      <c r="I27" s="28"/>
      <c r="J27" s="28"/>
      <c r="K27" s="34"/>
      <c r="L27" s="29"/>
      <c r="M27" s="29">
        <f>SUM(M21:M26)</f>
        <v>4999.8999999999996</v>
      </c>
      <c r="N27" s="29">
        <f>SUM(N21:N26)</f>
        <v>0</v>
      </c>
      <c r="O27" s="30">
        <f>SUM(O21:O26)</f>
        <v>48865.03</v>
      </c>
      <c r="P27" s="30">
        <f>SUM(P21:P26)</f>
        <v>15129.18</v>
      </c>
      <c r="Q27" s="37">
        <f t="shared" ref="Q27" si="0">M27+N27+O27-P27</f>
        <v>38735.75</v>
      </c>
    </row>
    <row r="28" spans="2:17" ht="35.5" customHeight="1">
      <c r="B28" s="50" t="s">
        <v>68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2"/>
    </row>
    <row r="29" spans="2:17" ht="23.5" customHeight="1">
      <c r="B29" s="44" t="s">
        <v>69</v>
      </c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6"/>
    </row>
    <row r="30" spans="2:17" s="31" customFormat="1" ht="75.650000000000006" customHeight="1">
      <c r="B30" s="47" t="s">
        <v>70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9"/>
    </row>
    <row r="31" spans="2:17" ht="14.5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</sheetData>
  <sortState xmlns:xlrd2="http://schemas.microsoft.com/office/spreadsheetml/2017/richdata2" ref="B20:Q26">
    <sortCondition ref="B25:B26"/>
  </sortState>
  <mergeCells count="15">
    <mergeCell ref="P14:Q14"/>
    <mergeCell ref="B29:Q29"/>
    <mergeCell ref="B30:Q30"/>
    <mergeCell ref="B28:Q28"/>
    <mergeCell ref="B15:F15"/>
    <mergeCell ref="B16:F16"/>
    <mergeCell ref="B17:F17"/>
    <mergeCell ref="B18:F18"/>
    <mergeCell ref="B20:F20"/>
    <mergeCell ref="B21:F21"/>
    <mergeCell ref="B22:F22"/>
    <mergeCell ref="B23:F23"/>
    <mergeCell ref="B24:F24"/>
    <mergeCell ref="B25:F25"/>
    <mergeCell ref="B26:F26"/>
  </mergeCells>
  <hyperlinks>
    <hyperlink ref="K16" r:id="rId1" xr:uid="{98571B1C-C6C8-4C21-BFF9-27888D17ABA0}"/>
    <hyperlink ref="K18" r:id="rId2" display="mailto:diretor.administrativo@imed.org.br" xr:uid="{FC8754CA-9BC6-48D4-9BA0-798C31826F83}"/>
    <hyperlink ref="K17" r:id="rId3" display="mailto:diretor.financeiro@imed.org.br" xr:uid="{D4653B35-013B-4833-9018-9EC32C0E648B}"/>
    <hyperlink ref="K25" r:id="rId4" xr:uid="{A674D556-65BB-452F-851A-E6481B012BDB}"/>
    <hyperlink ref="K21" r:id="rId5" xr:uid="{75BB697A-3F43-4599-90B8-6D3ADF427810}"/>
    <hyperlink ref="K22" r:id="rId6" xr:uid="{ECC80E3C-E5EE-443C-B85A-8803CEA1F095}"/>
    <hyperlink ref="K23" r:id="rId7" xr:uid="{64B8563A-0DB4-4464-B452-47F5611C49D2}"/>
    <hyperlink ref="K24" r:id="rId8" xr:uid="{FB5AB1D1-31B7-49DE-BCE8-595B1D7FF35B}"/>
  </hyperlinks>
  <pageMargins left="0.511811024" right="0.511811024" top="0.78740157499999996" bottom="0.78740157499999996" header="0.31496062000000002" footer="0.31496062000000002"/>
  <pageSetup paperSize="17" scale="66" orientation="landscape" r:id="rId9"/>
  <drawing r:id="rId1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e2850ffac418fc7b815cc49db763ca38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f949eb858584b3ead5b577c5b179ea01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f70e33-4a18-4256-8e8b-bc4a2eeaa9b9">
      <Terms xmlns="http://schemas.microsoft.com/office/infopath/2007/PartnerControls"/>
    </lcf76f155ced4ddcb4097134ff3c332f>
    <TaxCatchAll xmlns="812cef73-11d3-4be7-b8e8-062ed1df7beb" xsi:nil="true"/>
    <Refer_x00ea_ncias xmlns="fbf70e33-4a18-4256-8e8b-bc4a2eeaa9b9" xsi:nil="true"/>
    <Status xmlns="fbf70e33-4a18-4256-8e8b-bc4a2eeaa9b9">Desenvolvimento</Statu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BD1974-B99B-4ECC-80B9-2FA03D5CFE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f70e33-4a18-4256-8e8b-bc4a2eeaa9b9"/>
    <ds:schemaRef ds:uri="812cef73-11d3-4be7-b8e8-062ed1df7b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ADA462-C343-43EB-AE90-316DE45E5136}">
  <ds:schemaRefs>
    <ds:schemaRef ds:uri="http://schemas.microsoft.com/office/2006/metadata/properties"/>
    <ds:schemaRef ds:uri="http://schemas.microsoft.com/office/infopath/2007/PartnerControls"/>
    <ds:schemaRef ds:uri="fbf70e33-4a18-4256-8e8b-bc4a2eeaa9b9"/>
    <ds:schemaRef ds:uri="812cef73-11d3-4be7-b8e8-062ed1df7beb"/>
  </ds:schemaRefs>
</ds:datastoreItem>
</file>

<file path=customXml/itemProps3.xml><?xml version="1.0" encoding="utf-8"?>
<ds:datastoreItem xmlns:ds="http://schemas.openxmlformats.org/officeDocument/2006/customXml" ds:itemID="{94037DFE-9558-4C98-96C1-F815F4E3FF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Raquel Vaccari Viana</dc:creator>
  <cp:keywords/>
  <dc:description/>
  <cp:lastModifiedBy>RH.07</cp:lastModifiedBy>
  <cp:revision>1</cp:revision>
  <cp:lastPrinted>2026-04-10T19:54:45Z</cp:lastPrinted>
  <dcterms:created xsi:type="dcterms:W3CDTF">2020-11-23T09:58:40Z</dcterms:created>
  <dcterms:modified xsi:type="dcterms:W3CDTF">2026-04-10T19:54:47Z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MediaServiceImageTags">
    <vt:lpwstr/>
  </property>
</Properties>
</file>