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ANOS ANTERIORES\2025\"/>
    </mc:Choice>
  </mc:AlternateContent>
  <xr:revisionPtr revIDLastSave="0" documentId="8_{E197B353-67F8-4840-A9FA-DF6659B3ED03}" xr6:coauthVersionLast="47" xr6:coauthVersionMax="47" xr10:uidLastSave="{00000000-0000-0000-0000-000000000000}"/>
  <bookViews>
    <workbookView xWindow="-120" yWindow="-120" windowWidth="20730" windowHeight="11040" xr2:uid="{CF61A157-9D0A-4A31-9F5A-D54D0B9F0D5D}"/>
  </bookViews>
  <sheets>
    <sheet name="POL.FORMOSA-IMED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5" i="1" l="1"/>
  <c r="F63" i="1"/>
  <c r="L55" i="1" a="1"/>
  <c r="L55" i="1" s="1"/>
  <c r="L54" i="1" a="1"/>
  <c r="L54" i="1" s="1"/>
  <c r="L53" i="1" a="1"/>
  <c r="L53" i="1" s="1"/>
  <c r="T41" i="1"/>
  <c r="R41" i="1"/>
  <c r="M41" i="1"/>
  <c r="L41" i="1"/>
  <c r="J41" i="1"/>
  <c r="H41" i="1"/>
  <c r="G41" i="1"/>
  <c r="E41" i="1"/>
  <c r="D41" i="1"/>
  <c r="C41" i="1"/>
  <c r="B41" i="1"/>
  <c r="V29" i="1"/>
  <c r="V28" i="1"/>
  <c r="V27" i="1"/>
  <c r="V26" i="1"/>
  <c r="V4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D22" authorId="0" shapeId="0" xr:uid="{BD223CBE-B165-42D5-A09B-5CEC4DEC939A}">
      <text>
        <r>
          <rPr>
            <sz val="10"/>
            <color theme="1"/>
            <rFont val="Liberation Sans"/>
            <family val="2"/>
          </rPr>
          <t xml:space="preserve">4.282.496,98
6.720.830,56
</t>
        </r>
      </text>
    </comment>
    <comment ref="B26" authorId="0" shapeId="0" xr:uid="{345E86E1-FE92-4285-ADB1-D32A37F5B836}">
      <text>
        <r>
          <rPr>
            <sz val="10"/>
            <color theme="1"/>
            <rFont val="Liberation Sans"/>
            <family val="2"/>
          </rPr>
          <t xml:space="preserve">CUSTEIO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28.436,33</t>
        </r>
      </text>
    </comment>
    <comment ref="C26" authorId="0" shapeId="0" xr:uid="{6EE66A7C-EABD-4103-965A-1F3441559BE2}">
      <text>
        <r>
          <rPr>
            <sz val="10"/>
            <color theme="1"/>
            <rFont val="Liberation Sans"/>
            <family val="2"/>
          </rPr>
          <t xml:space="preserve">CUSTEIO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28.436,33</t>
        </r>
      </text>
    </comment>
    <comment ref="G26" authorId="0" shapeId="0" xr:uid="{89C2D5C3-37FD-4C4B-93A4-2DBBC59ED702}">
      <text>
        <r>
          <rPr>
            <sz val="10"/>
            <color theme="1"/>
            <rFont val="Liberation Sans"/>
            <family val="2"/>
          </rPr>
          <t xml:space="preserve">713.749,49
713.749,49
1.525.452,82
1.525.452,82
</t>
        </r>
      </text>
    </comment>
    <comment ref="L26" authorId="0" shapeId="0" xr:uid="{39D1BDB3-FD90-4CA8-8320-02D593286455}">
      <text>
        <r>
          <rPr>
            <sz val="10"/>
            <color theme="1"/>
            <rFont val="Liberation Sans"/>
            <family val="2"/>
          </rPr>
          <t>PNE</t>
        </r>
      </text>
    </comment>
    <comment ref="L27" authorId="0" shapeId="0" xr:uid="{F3AB6C04-4988-4A94-86F5-62C9A1729652}">
      <text>
        <r>
          <rPr>
            <sz val="10"/>
            <color theme="1"/>
            <rFont val="Liberation Sans"/>
            <family val="2"/>
          </rPr>
          <t xml:space="preserve">1.525.452,82
713.749,49
</t>
        </r>
      </text>
    </comment>
    <comment ref="B28" authorId="0" shapeId="0" xr:uid="{EE4C7BB4-7FC2-4393-B317-4D88F4A471A9}">
      <text>
        <r>
          <rPr>
            <sz val="10"/>
            <color theme="1"/>
            <rFont val="Liberation Sans"/>
            <family val="2"/>
          </rPr>
          <t xml:space="preserve">CUSTEIO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28.436,33</t>
        </r>
      </text>
    </comment>
    <comment ref="C28" authorId="0" shapeId="0" xr:uid="{47992922-2E3C-45A9-A231-44BC9A4EE56F}">
      <text>
        <r>
          <rPr>
            <sz val="10"/>
            <color theme="1"/>
            <rFont val="Liberation Sans"/>
            <family val="2"/>
          </rPr>
          <t xml:space="preserve">CUSTEIO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28.436,33</t>
        </r>
      </text>
    </comment>
    <comment ref="G28" authorId="0" shapeId="0" xr:uid="{03305B87-A61C-46BE-8836-A71E35D06D01}">
      <text>
        <r>
          <rPr>
            <sz val="10"/>
            <color theme="1"/>
            <rFont val="Liberation Sans"/>
            <family val="2"/>
          </rPr>
          <t>112.142,82
112.142,82
50.000,00
1.515.602,15
28.436,33
713.749,5</t>
        </r>
      </text>
    </comment>
    <comment ref="J28" authorId="0" shapeId="0" xr:uid="{E4AFEBF8-0C27-4BEE-A24A-3DE86EC1ED44}">
      <text>
        <r>
          <rPr>
            <sz val="10"/>
            <color theme="1"/>
            <rFont val="Liberation Sans"/>
            <family val="2"/>
          </rPr>
          <t>Planisa</t>
        </r>
      </text>
    </comment>
    <comment ref="L28" authorId="0" shapeId="0" xr:uid="{A99F9EC1-FE6C-4FE6-8679-4411127AD229}">
      <text>
        <r>
          <rPr>
            <sz val="10"/>
            <color theme="1"/>
            <rFont val="Liberation Sans"/>
            <family val="2"/>
          </rPr>
          <t>28.436,33
50.000,00
112.142,82</t>
        </r>
      </text>
    </comment>
    <comment ref="L29" authorId="0" shapeId="0" xr:uid="{6124C5F0-A846-4798-9189-5FAFCA4E559A}">
      <text>
        <r>
          <rPr>
            <sz val="10"/>
            <color theme="1"/>
            <rFont val="Liberation Sans"/>
            <family val="2"/>
          </rPr>
          <t>1.525.452,82
713.749,49</t>
        </r>
      </text>
    </comment>
    <comment ref="B30" authorId="0" shapeId="0" xr:uid="{B832590C-3E0D-4C50-8AF7-BBF623D3D60D}">
      <text>
        <r>
          <rPr>
            <sz val="10"/>
            <color theme="1"/>
            <rFont val="Liberation Sans"/>
            <family val="2"/>
          </rPr>
          <t xml:space="preserve">CUSTEIO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26.883,28</t>
        </r>
      </text>
    </comment>
    <comment ref="C30" authorId="0" shapeId="0" xr:uid="{8385BD0B-0173-435C-86B7-0FE4541D91EC}">
      <text>
        <r>
          <rPr>
            <sz val="10"/>
            <color theme="1"/>
            <rFont val="Liberation Sans"/>
            <family val="2"/>
          </rPr>
          <t xml:space="preserve">CUSTEIO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26.883,28</t>
        </r>
      </text>
    </comment>
    <comment ref="G30" authorId="0" shapeId="0" xr:uid="{8CAC31D5-E2D2-4877-AB5B-CE10EBDBE376}">
      <text>
        <r>
          <rPr>
            <sz val="10"/>
            <color theme="1"/>
            <rFont val="Liberation Sans"/>
            <family val="2"/>
          </rPr>
          <t>713.749,50
28.436,33
1.515.602,15
112.142,82</t>
        </r>
      </text>
    </comment>
    <comment ref="J30" authorId="0" shapeId="0" xr:uid="{18E7822F-17B0-45FD-BFCE-60E5C3EDF7F5}">
      <text>
        <r>
          <rPr>
            <sz val="10"/>
            <color theme="1"/>
            <rFont val="Liberation Sans"/>
            <family val="2"/>
          </rPr>
          <t>Planisa</t>
        </r>
      </text>
    </comment>
    <comment ref="L31" authorId="0" shapeId="0" xr:uid="{FD8C42FC-DF6A-42FF-AAD8-BAEBE8262662}">
      <text>
        <r>
          <rPr>
            <sz val="10"/>
            <color theme="1"/>
            <rFont val="Liberation Sans"/>
            <family val="2"/>
          </rPr>
          <t xml:space="preserve">112.142,82 FR
1.515.602,15
713.749,50
</t>
        </r>
      </text>
    </comment>
    <comment ref="B32" authorId="0" shapeId="0" xr:uid="{35E874B4-EE3A-44EF-81D2-59782AC3C0D3}">
      <text>
        <r>
          <rPr>
            <sz val="10"/>
            <color theme="1"/>
            <rFont val="Liberation Sans"/>
            <family val="2"/>
          </rPr>
          <t>CUSTEIO</t>
        </r>
        <r>
          <rPr>
            <sz val="10"/>
            <color theme="1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26.883,28</t>
        </r>
      </text>
    </comment>
    <comment ref="C32" authorId="0" shapeId="0" xr:uid="{9D54B02E-1F1A-4EEB-95F1-558FC7CBAEF0}">
      <text>
        <r>
          <rPr>
            <sz val="10"/>
            <color theme="1"/>
            <rFont val="Liberation Sans"/>
            <family val="2"/>
          </rPr>
          <t>CUSTEIO</t>
        </r>
        <r>
          <rPr>
            <sz val="10"/>
            <color theme="1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26.883,28</t>
        </r>
      </text>
    </comment>
    <comment ref="E32" authorId="0" shapeId="0" xr:uid="{F1BDED62-2282-4E7C-8CAE-DC0AD171AEE9}">
      <text>
        <r>
          <rPr>
            <sz val="10"/>
            <color theme="1"/>
            <rFont val="Liberation Sans"/>
            <family val="2"/>
          </rPr>
          <t>Processo SEI 202400010085155</t>
        </r>
      </text>
    </comment>
    <comment ref="G32" authorId="0" shapeId="0" xr:uid="{7AA5F4C6-284A-4661-9537-DD0D89650D0E}">
      <text>
        <r>
          <rPr>
            <sz val="10"/>
            <color theme="1"/>
            <rFont val="Liberation Sans"/>
            <family val="2"/>
          </rPr>
          <t>40.149,34
112.142,82
26.883,28</t>
        </r>
      </text>
    </comment>
    <comment ref="J32" authorId="0" shapeId="0" xr:uid="{2CE7FEE8-F0EB-407C-9AC4-8E531FC0AF49}">
      <text>
        <r>
          <rPr>
            <sz val="10"/>
            <color theme="1"/>
            <rFont val="Liberation Sans"/>
            <family val="2"/>
          </rPr>
          <t>Planisa</t>
        </r>
      </text>
    </comment>
    <comment ref="L32" authorId="0" shapeId="0" xr:uid="{BEA23A19-FD80-4CE0-B740-363818599872}">
      <text>
        <r>
          <rPr>
            <sz val="10"/>
            <color theme="1"/>
            <rFont val="Liberation Sans"/>
            <family val="2"/>
          </rPr>
          <t>112.142,82 FR
40.149,34</t>
        </r>
      </text>
    </comment>
    <comment ref="L34" authorId="0" shapeId="0" xr:uid="{703869C1-6BBE-44D8-9A8D-7BCAEB3F03E6}">
      <text>
        <r>
          <rPr>
            <sz val="10"/>
            <color theme="1"/>
            <rFont val="Liberation Sans"/>
            <family val="2"/>
          </rPr>
          <t xml:space="preserve">713.749,50
1.515.602,15
112.142,82 FR
</t>
        </r>
      </text>
    </comment>
    <comment ref="B35" authorId="0" shapeId="0" xr:uid="{C69CED44-7112-46D4-A0ED-09FF4C87039C}">
      <text>
        <r>
          <rPr>
            <sz val="10"/>
            <color theme="1"/>
            <rFont val="Liberation Sans"/>
            <family val="2"/>
          </rPr>
          <t>CUSTEIO</t>
        </r>
        <r>
          <rPr>
            <sz val="10"/>
            <color theme="1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27.397,73 (novembro)</t>
        </r>
        <r>
          <rPr>
            <sz val="10"/>
            <color rgb="FF000000"/>
            <rFont val="Liberation Sans"/>
            <family val="2"/>
          </rPr>
          <t xml:space="preserve">
28.543,53</t>
        </r>
        <r>
          <rPr>
            <sz val="10"/>
            <color rgb="FF000000"/>
            <rFont val="Liberation Sans"/>
            <family val="2"/>
          </rPr>
          <t xml:space="preserve">
(13°)</t>
        </r>
        <r>
          <rPr>
            <sz val="10"/>
            <color rgb="FF000000"/>
            <rFont val="Liberation Sans"/>
            <family val="2"/>
          </rPr>
          <t xml:space="preserve">
</t>
        </r>
      </text>
    </comment>
    <comment ref="C35" authorId="0" shapeId="0" xr:uid="{288F0462-6DE0-4E35-95A2-481C3815BE41}">
      <text>
        <r>
          <rPr>
            <sz val="10"/>
            <color theme="1"/>
            <rFont val="Liberation Sans"/>
            <family val="2"/>
          </rPr>
          <t>CUSTEIO</t>
        </r>
        <r>
          <rPr>
            <sz val="10"/>
            <color theme="1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>2.401.345,13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PNE</t>
        </r>
        <r>
          <rPr>
            <sz val="10"/>
            <color rgb="FF000000"/>
            <rFont val="Liberation Sans"/>
            <family val="2"/>
          </rPr>
          <t xml:space="preserve">
27.397,73 (novembro)</t>
        </r>
        <r>
          <rPr>
            <sz val="10"/>
            <color rgb="FF000000"/>
            <rFont val="Liberation Sans"/>
            <family val="2"/>
          </rPr>
          <t xml:space="preserve">
28.543,53</t>
        </r>
        <r>
          <rPr>
            <sz val="10"/>
            <color rgb="FF000000"/>
            <rFont val="Liberation Sans"/>
            <family val="2"/>
          </rPr>
          <t xml:space="preserve">
(13°)</t>
        </r>
        <r>
          <rPr>
            <sz val="10"/>
            <color rgb="FF000000"/>
            <rFont val="Liberation Sans"/>
            <family val="2"/>
          </rPr>
          <t xml:space="preserve">
</t>
        </r>
      </text>
    </comment>
    <comment ref="G35" authorId="0" shapeId="0" xr:uid="{D37E2D66-A3B7-4758-B0CC-6150BF207D3F}">
      <text>
        <r>
          <rPr>
            <sz val="9"/>
            <color rgb="FF333333"/>
            <rFont val="Calibri"/>
            <family val="2"/>
          </rPr>
          <t>1.515.602,15</t>
        </r>
        <r>
          <rPr>
            <sz val="9"/>
            <color rgb="FF333333"/>
            <rFont val="Calibri"/>
            <family val="2"/>
          </rPr>
          <t xml:space="preserve">
1.072.954,15</t>
        </r>
        <r>
          <rPr>
            <sz val="9"/>
            <color rgb="FF333333"/>
            <rFont val="Calibri"/>
            <family val="2"/>
          </rPr>
          <t xml:space="preserve">
112.142,82</t>
        </r>
        <r>
          <rPr>
            <sz val="9"/>
            <color rgb="FF333333"/>
            <rFont val="Calibri"/>
            <family val="2"/>
          </rPr>
          <t xml:space="preserve">
112.142,82</t>
        </r>
        <r>
          <rPr>
            <sz val="9"/>
            <color rgb="FF333333"/>
            <rFont val="Calibri"/>
            <family val="2"/>
          </rPr>
          <t xml:space="preserve">
713.749,50</t>
        </r>
        <r>
          <rPr>
            <sz val="9"/>
            <color rgb="FF333333"/>
            <rFont val="Calibri"/>
            <family val="2"/>
          </rPr>
          <t xml:space="preserve">
713.749,50</t>
        </r>
        <r>
          <rPr>
            <sz val="9"/>
            <color rgb="FF333333"/>
            <rFont val="Calibri"/>
            <family val="2"/>
          </rPr>
          <t xml:space="preserve">
26.883,28</t>
        </r>
        <r>
          <rPr>
            <sz val="9"/>
            <color rgb="FF333333"/>
            <rFont val="Calibri"/>
            <family val="2"/>
          </rPr>
          <t xml:space="preserve">
50.000,00</t>
        </r>
        <r>
          <rPr>
            <sz val="9"/>
            <color rgb="FF333333"/>
            <rFont val="Calibri"/>
            <family val="2"/>
          </rPr>
          <t xml:space="preserve">
</t>
        </r>
      </text>
    </comment>
    <comment ref="J35" authorId="0" shapeId="0" xr:uid="{27D1B25B-ACB4-4FA7-A5B6-19E9A53733FC}">
      <text>
        <r>
          <rPr>
            <sz val="10"/>
            <color theme="1"/>
            <rFont val="Liberation Sans"/>
            <family val="2"/>
          </rPr>
          <t>9.850,66 Planisa
442.648,00 Glosa de Metas</t>
        </r>
      </text>
    </comment>
    <comment ref="L37" authorId="0" shapeId="0" xr:uid="{1DB7B57B-08C1-4F49-BF76-6334C5B80FB5}">
      <text>
        <r>
          <rPr>
            <sz val="10"/>
            <color theme="1"/>
            <rFont val="Liberation Sans"/>
          </rPr>
          <t>112.142,82
1.072.954,15
713.749,50</t>
        </r>
      </text>
    </comment>
    <comment ref="D38" authorId="0" shapeId="0" xr:uid="{45F89B5E-2360-429E-8C3D-5611DFAE0DC5}">
      <text>
        <r>
          <rPr>
            <sz val="10"/>
            <color theme="1"/>
            <rFont val="Liberation Sans"/>
          </rPr>
          <t xml:space="preserve">27.397,73
28.543,53
</t>
        </r>
      </text>
    </comment>
    <comment ref="G38" authorId="0" shapeId="0" xr:uid="{01200DA3-4955-4D53-AB0B-2F4FA85E46C8}">
      <text>
        <r>
          <rPr>
            <sz val="10"/>
            <color theme="1"/>
            <rFont val="Liberation Sans"/>
          </rPr>
          <t>50.000,00
50.000,00
27.397,73
28.543,53
50.000,00</t>
        </r>
      </text>
    </comment>
    <comment ref="J38" authorId="0" shapeId="0" xr:uid="{292A56F3-2F16-40F5-A47E-E9F81FB0D128}">
      <text>
        <r>
          <rPr>
            <sz val="10"/>
            <color theme="1"/>
            <rFont val="Liberation Sans"/>
            <family val="2"/>
          </rPr>
          <t>Planisa</t>
        </r>
      </text>
    </comment>
    <comment ref="L39" authorId="0" shapeId="0" xr:uid="{A19E8A1C-91BB-4DDA-9531-4B3069EA7F10}">
      <text>
        <r>
          <rPr>
            <sz val="10"/>
            <color theme="1"/>
            <rFont val="Liberation Sans"/>
          </rPr>
          <t>50.000,00
27.397,73 PNE</t>
        </r>
      </text>
    </comment>
    <comment ref="L40" authorId="0" shapeId="0" xr:uid="{B43F464C-84BC-4167-8A63-85749B2F5CC3}">
      <text>
        <r>
          <rPr>
            <sz val="10"/>
            <color theme="1"/>
            <rFont val="Liberation Sans"/>
          </rPr>
          <t xml:space="preserve">112.142,82
1.515.602,15
713.749,50
28.543,53 (13°PNE)
50.000,00
</t>
        </r>
      </text>
    </comment>
    <comment ref="F54" authorId="0" shapeId="0" xr:uid="{AFB59DF3-94A1-4298-B58B-DA4B24EA3744}">
      <text>
        <r>
          <rPr>
            <sz val="10"/>
            <color theme="1"/>
            <rFont val="Liberation Sans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<sst xmlns="http://schemas.openxmlformats.org/spreadsheetml/2006/main" count="101" uniqueCount="72">
  <si>
    <t>Relatório Resumido da Execução Orçamentária e Financeira por Contrato de Gestão</t>
  </si>
  <si>
    <t>Mês/Ano: Julho a Dezembro/2025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</si>
  <si>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</si>
  <si>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</si>
  <si>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</si>
  <si>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</si>
  <si>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</si>
  <si>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</si>
  <si>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>Termo de Colaboração nº 21/2025 - SES</t>
  </si>
  <si>
    <t>Vigência do Termo de Colaboração - Início 01/07/2025 - Término 01/07/2028.</t>
  </si>
  <si>
    <t>Previsão de Repasse Mensal do Termo de Colaboração /ADITIVO - Custeio :  R$ 2.401.345,13. Processo nº: 202400010038080</t>
  </si>
  <si>
    <t xml:space="preserve">Previsão de Repasse Mensal do Termo de Colaboração 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</si>
  <si>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</si>
  <si>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</si>
  <si>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</si>
  <si>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</si>
  <si>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</si>
  <si>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</si>
  <si>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</si>
  <si>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</si>
  <si>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</si>
  <si>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</si>
  <si>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</si>
  <si>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</si>
  <si>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</si>
  <si>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</si>
  <si>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</si>
  <si>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</si>
  <si>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</si>
  <si>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</si>
  <si>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</si>
  <si>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</si>
  <si>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</si>
  <si>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>Ressarcimentos (Rescisões Trabalhista, Serviço Hospitalar e Ambulatorial, Leitos Extras, Material Órtese e Prótese ( OPME e Outros ).</t>
  </si>
  <si>
    <t>Mandados Judiciais</t>
  </si>
  <si>
    <t>Repasse Via Regularização de Despesas.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</si>
  <si>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</si>
  <si>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</si>
  <si>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</si>
  <si>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</si>
  <si>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</si>
  <si>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</si>
  <si>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</si>
  <si>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>Período da APLICAÇÃO da Glosa (mês/ano)-</t>
  </si>
  <si>
    <t>Área Responsável</t>
  </si>
  <si>
    <t>Glosa- Concessionárias (faturas da energia).</t>
  </si>
  <si>
    <t>Provisão de Fundo Resissório</t>
  </si>
  <si>
    <t>Desconto referente ao contrato com a Planisa.</t>
  </si>
  <si>
    <t>3.3.50.85.02</t>
  </si>
  <si>
    <t>SES/CGC/SUPECC-19837.</t>
  </si>
  <si>
    <t>Glosa - Não cumprimento de Metas Contratuais.</t>
  </si>
  <si>
    <t>3.3.90.39.04</t>
  </si>
  <si>
    <t>10 de outubro a 31 de dezembro de 2024</t>
  </si>
  <si>
    <t>COMACG/GMAE-CG/SUPECC/SES/GO -20549.</t>
  </si>
  <si>
    <t>Total Geral</t>
  </si>
  <si>
    <t>* Glosa aplicada com valor estimado - ajuste será realizado posteriormente, quando informado pela SES/GMAE - CG-14421.</t>
  </si>
  <si>
    <t>Nota Explicativa:</t>
  </si>
  <si>
    <r>
      <rPr>
        <b/>
        <sz val="10"/>
        <color theme="1"/>
        <rFont val="Calibri"/>
        <family val="2"/>
      </rPr>
      <t>Valor Estimado no Contrato de Gestão = Custeio + Apostilamento.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1. Valor Mensal Estimado no Contrato de Gestão - Custeio = Custeio + Apostilamento.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3. Valor informado pela área técnica – GFIN - SEI N° 202500010016855.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 xml:space="preserve">4. </t>
    </r>
    <r>
      <rPr>
        <b/>
        <sz val="10"/>
        <color rgb="FF000000"/>
        <rFont val="Calibri"/>
        <family val="2"/>
      </rPr>
      <t xml:space="preserve">Desconto referente ao contrato com a Planisa - </t>
    </r>
    <r>
      <rPr>
        <b/>
        <sz val="10"/>
        <color theme="1"/>
        <rFont val="Calibri"/>
        <family val="2"/>
      </rPr>
      <t>Valor Provisionado conforme Solicitação de Liquidação e Pagamento SEI N° 80008545 (agosto)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Desconto referente ao contrato com a Planisa - </t>
    </r>
    <r>
      <rPr>
        <b/>
        <sz val="10"/>
        <color theme="1"/>
        <rFont val="Calibri"/>
        <family val="2"/>
      </rPr>
      <t>Valor Provisionado conforme Solicitação de Liquidação e Pagamento SEI N° 81572528 (setembro)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Desconto referente ao contrato com a Planisa - </t>
    </r>
    <r>
      <rPr>
        <b/>
        <sz val="10"/>
        <color theme="1"/>
        <rFont val="Calibri"/>
        <family val="2"/>
      </rPr>
      <t>Valor Provisionado conforme Solicitação de Liquidação e Pagamento SEI N° 82720356 (outubro)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Desconto referente ao contrato com a Planisa - </t>
    </r>
    <r>
      <rPr>
        <b/>
        <sz val="10"/>
        <color theme="1"/>
        <rFont val="Calibri"/>
        <family val="2"/>
      </rPr>
      <t>Valor Provisionado conforme Solicitação de Liquidação e Pagamento SEI N° 83712029 (novembro)</t>
    </r>
    <r>
      <rPr>
        <b/>
        <sz val="10"/>
        <color theme="1"/>
        <rFont val="Calibri"/>
        <family val="2"/>
      </rPr>
      <t xml:space="preserve">
Glosa de Metas- Relatório nº 02/2025 – COMACG/GMAE-CG/SUPECC/SES/GO- SEI Nº 73744625</t>
    </r>
    <r>
      <rPr>
        <b/>
        <sz val="10"/>
        <color rgb="FF000000"/>
        <rFont val="Calibri"/>
        <family val="2"/>
      </rPr>
      <t xml:space="preserve"> (novembro)</t>
    </r>
    <r>
      <rPr>
        <b/>
        <sz val="10"/>
        <color rgb="FF000000"/>
        <rFont val="Calibri"/>
        <family val="2"/>
      </rPr>
      <t xml:space="preserve">
Desconto referente ao contrato com a Planisa - </t>
    </r>
    <r>
      <rPr>
        <b/>
        <sz val="10"/>
        <color theme="1"/>
        <rFont val="Calibri"/>
        <family val="2"/>
      </rPr>
      <t>Valor Provisionado conforme Solicitação de Liquidação e Pagamento SEI N° 83712420 (dezembro)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C9211E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 xml:space="preserve">
</t>
    </r>
  </si>
  <si>
    <r>
      <t xml:space="preserve">8. Pagamentos (repasses – Restos a Pagar) - </t>
    </r>
    <r>
      <rPr>
        <b/>
        <sz val="10"/>
        <color rgb="FF000000"/>
        <rFont val="Calibri"/>
        <family val="2"/>
      </rPr>
      <t>não houve repasse para a referência.</t>
    </r>
  </si>
  <si>
    <r>
      <t xml:space="preserve">9. Pagamentos de Despesas de Exercícios Anteriores – DEA- </t>
    </r>
    <r>
      <rPr>
        <b/>
        <sz val="10"/>
        <color rgb="FF000000"/>
        <rFont val="Calibri"/>
        <family val="2"/>
      </rPr>
      <t>não houve repasse para a referência.</t>
    </r>
    <r>
      <rPr>
        <b/>
        <sz val="10"/>
        <color rgb="FF000000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 xml:space="preserve">
</t>
    </r>
  </si>
  <si>
    <t>  Demonstrativo de investimento repassados no período de julho a novembro/2025</t>
  </si>
  <si>
    <t>Data de Pagto</t>
  </si>
  <si>
    <t>Dot.Emp.Op</t>
  </si>
  <si>
    <t>Grupo</t>
  </si>
  <si>
    <t>Fonte</t>
  </si>
  <si>
    <t>Natureza</t>
  </si>
  <si>
    <t>Observação</t>
  </si>
  <si>
    <t>Valor Pago</t>
  </si>
  <si>
    <t>2025.2850.161.00223.001</t>
  </si>
  <si>
    <t>4.4.50.42.05</t>
  </si>
  <si>
    <t>Aquisição de  de Serviço de Consultoria Financeiro/Contábil.</t>
  </si>
  <si>
    <t>Fonte:Contratos de Gestão e Aditivos contidos no processo e Portal Transparência: saude.go.gov.br  e Sistema SIOFINET –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</si>
</sst>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R$-416]&quot; &quot;#,##0.00;[Red]&quot;-&quot;[$R$-416]&quot; &quot;#,##0.00"/>
    <numFmt numFmtId="165" formatCode="&quot; &quot;* #,##0.00&quot; &quot;;&quot;-&quot;* #,##0.00&quot; &quot;;&quot; &quot;* &quot;-&quot;00&quot; &quot;;&quot; &quot;@&quot; &quot;"/>
    <numFmt numFmtId="166" formatCode="d/m/yy"/>
  </numFmts>
  <fonts count="32">
    <font>
      <sz val="10"/>
      <color theme="1"/>
      <name val="Liberation Sans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sz val="11"/>
      <color rgb="FF000000"/>
      <name val="Calibri"/>
      <family val="2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b/>
      <sz val="18"/>
      <color rgb="FF000000"/>
      <name val="Liberation Sans"/>
    </font>
    <font>
      <b/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b/>
      <sz val="20"/>
      <color rgb="FFFFFFFF"/>
      <name val="Arial"/>
      <family val="2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theme="1"/>
      <name val="Liberation Sans"/>
      <family val="2"/>
    </font>
    <font>
      <sz val="10"/>
      <color theme="1"/>
      <name val="Calibri"/>
      <family val="2"/>
    </font>
    <font>
      <sz val="11"/>
      <color rgb="FFC9211E"/>
      <name val="Calibri"/>
      <family val="2"/>
    </font>
    <font>
      <sz val="10"/>
      <color rgb="FF000000"/>
      <name val="Liberation Sans"/>
      <family val="2"/>
    </font>
    <font>
      <sz val="9"/>
      <color rgb="FF333333"/>
      <name val="Calibri"/>
      <family val="2"/>
    </font>
    <font>
      <b/>
      <sz val="10"/>
      <color theme="1"/>
      <name val="Calibri"/>
      <family val="2"/>
    </font>
    <font>
      <sz val="10"/>
      <color rgb="FFFFFFFF"/>
      <name val="Calibri"/>
      <family val="2"/>
    </font>
    <font>
      <sz val="12"/>
      <color rgb="FF1F497D"/>
      <name val="Calibri"/>
      <family val="2"/>
    </font>
    <font>
      <sz val="12"/>
      <color rgb="FF000000"/>
      <name val="Calibri"/>
      <family val="2"/>
    </font>
    <font>
      <b/>
      <sz val="10"/>
      <color rgb="FFC9211E"/>
      <name val="Calibri"/>
      <family val="2"/>
    </font>
    <font>
      <b/>
      <sz val="11"/>
      <color theme="1"/>
      <name val="Calibri"/>
      <family val="2"/>
    </font>
    <font>
      <b/>
      <sz val="7"/>
      <color theme="1"/>
      <name val="Calibri"/>
      <family val="2"/>
    </font>
    <font>
      <sz val="11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127622"/>
        <bgColor rgb="FF127622"/>
      </patternFill>
    </fill>
    <fill>
      <patternFill patternType="solid">
        <fgColor rgb="FFAFD095"/>
        <bgColor rgb="FFAFD095"/>
      </patternFill>
    </fill>
    <fill>
      <patternFill patternType="solid">
        <fgColor rgb="FFFFFFFF"/>
        <bgColor rgb="FFFFFFFF"/>
      </patternFill>
    </fill>
    <fill>
      <patternFill patternType="solid">
        <fgColor rgb="FFD9E2F3"/>
        <bgColor rgb="FFD9E2F3"/>
      </patternFill>
    </fill>
    <fill>
      <patternFill patternType="solid">
        <fgColor rgb="FFD8D8D8"/>
        <bgColor rgb="FFD8D8D8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CCCCCC"/>
      </left>
      <right style="thin">
        <color rgb="FFCCCCCC"/>
      </right>
      <top style="thin">
        <color rgb="FF000000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2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0" borderId="0" applyNumberFormat="0" applyFill="0" applyBorder="0" applyProtection="0"/>
    <xf numFmtId="0" fontId="3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8" borderId="0"/>
    <xf numFmtId="0" fontId="5" fillId="0" borderId="0"/>
    <xf numFmtId="0" fontId="13" fillId="8" borderId="1"/>
    <xf numFmtId="0" fontId="14" fillId="0" borderId="0"/>
    <xf numFmtId="0" fontId="1" fillId="0" borderId="0"/>
    <xf numFmtId="0" fontId="1" fillId="0" borderId="0"/>
    <xf numFmtId="165" fontId="5" fillId="0" borderId="0"/>
    <xf numFmtId="0" fontId="4" fillId="0" borderId="0"/>
  </cellStyleXfs>
  <cellXfs count="81">
    <xf numFmtId="0" fontId="0" fillId="0" borderId="0" xfId="0"/>
    <xf numFmtId="0" fontId="16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vertical="center"/>
    </xf>
    <xf numFmtId="0" fontId="16" fillId="0" borderId="0" xfId="0" applyFont="1" applyAlignment="1" applyProtection="1"/>
    <xf numFmtId="0" fontId="16" fillId="0" borderId="4" xfId="0" applyFont="1" applyBorder="1" applyAlignment="1" applyProtection="1">
      <alignment wrapText="1"/>
    </xf>
    <xf numFmtId="0" fontId="16" fillId="0" borderId="4" xfId="0" applyFont="1" applyBorder="1" applyAlignment="1" applyProtection="1">
      <alignment horizontal="center" vertical="center" wrapText="1"/>
    </xf>
    <xf numFmtId="0" fontId="17" fillId="9" borderId="7" xfId="0" applyFont="1" applyFill="1" applyBorder="1" applyAlignment="1" applyProtection="1">
      <alignment horizontal="center" vertical="center" wrapText="1"/>
    </xf>
    <xf numFmtId="0" fontId="18" fillId="10" borderId="11" xfId="0" applyFont="1" applyFill="1" applyBorder="1" applyAlignment="1" applyProtection="1">
      <alignment horizontal="center" vertical="center" wrapText="1"/>
    </xf>
    <xf numFmtId="0" fontId="18" fillId="10" borderId="12" xfId="0" applyFont="1" applyFill="1" applyBorder="1" applyAlignment="1" applyProtection="1">
      <alignment horizontal="center" vertical="center" wrapText="1"/>
    </xf>
    <xf numFmtId="17" fontId="16" fillId="0" borderId="12" xfId="0" applyNumberFormat="1" applyFont="1" applyBorder="1" applyAlignment="1" applyProtection="1">
      <alignment horizontal="center"/>
    </xf>
    <xf numFmtId="4" fontId="16" fillId="0" borderId="12" xfId="0" applyNumberFormat="1" applyFont="1" applyBorder="1" applyAlignment="1" applyProtection="1">
      <alignment horizontal="right" vertical="center" wrapText="1"/>
    </xf>
    <xf numFmtId="4" fontId="16" fillId="0" borderId="12" xfId="0" applyNumberFormat="1" applyFont="1" applyBorder="1" applyAlignment="1" applyProtection="1">
      <alignment wrapText="1"/>
    </xf>
    <xf numFmtId="4" fontId="20" fillId="0" borderId="12" xfId="0" applyNumberFormat="1" applyFont="1" applyBorder="1" applyAlignment="1" applyProtection="1">
      <alignment horizontal="right" vertical="center" wrapText="1"/>
    </xf>
    <xf numFmtId="165" fontId="16" fillId="0" borderId="12" xfId="20" applyFont="1" applyBorder="1" applyAlignment="1" applyProtection="1"/>
    <xf numFmtId="17" fontId="20" fillId="0" borderId="12" xfId="0" applyNumberFormat="1" applyFont="1" applyBorder="1" applyAlignment="1" applyProtection="1">
      <alignment horizontal="center" vertical="center" wrapText="1"/>
    </xf>
    <xf numFmtId="4" fontId="20" fillId="0" borderId="12" xfId="0" applyNumberFormat="1" applyFont="1" applyBorder="1" applyAlignment="1" applyProtection="1">
      <alignment wrapText="1"/>
    </xf>
    <xf numFmtId="165" fontId="20" fillId="0" borderId="12" xfId="0" applyNumberFormat="1" applyFont="1" applyBorder="1" applyAlignment="1" applyProtection="1">
      <alignment horizontal="right" wrapText="1"/>
    </xf>
    <xf numFmtId="0" fontId="21" fillId="0" borderId="0" xfId="0" applyFont="1" applyAlignment="1" applyProtection="1"/>
    <xf numFmtId="0" fontId="0" fillId="0" borderId="0" xfId="0" applyAlignment="1" applyProtection="1"/>
    <xf numFmtId="0" fontId="0" fillId="0" borderId="12" xfId="0" applyBorder="1" applyAlignment="1" applyProtection="1"/>
    <xf numFmtId="4" fontId="23" fillId="11" borderId="12" xfId="0" applyNumberFormat="1" applyFont="1" applyFill="1" applyBorder="1" applyAlignment="1">
      <alignment horizontal="right" vertical="center"/>
    </xf>
    <xf numFmtId="0" fontId="16" fillId="12" borderId="12" xfId="0" applyFont="1" applyFill="1" applyBorder="1" applyAlignment="1" applyProtection="1">
      <alignment horizontal="center" vertical="center" wrapText="1"/>
    </xf>
    <xf numFmtId="165" fontId="18" fillId="12" borderId="12" xfId="0" applyNumberFormat="1" applyFont="1" applyFill="1" applyBorder="1" applyAlignment="1" applyProtection="1">
      <alignment horizontal="center" vertical="center" wrapText="1"/>
    </xf>
    <xf numFmtId="165" fontId="24" fillId="12" borderId="12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Alignment="1" applyProtection="1">
      <alignment wrapText="1"/>
    </xf>
    <xf numFmtId="0" fontId="16" fillId="0" borderId="0" xfId="0" applyFont="1" applyAlignment="1" applyProtection="1">
      <alignment horizontal="center" vertical="center" wrapText="1"/>
    </xf>
    <xf numFmtId="0" fontId="16" fillId="0" borderId="12" xfId="0" applyFont="1" applyBorder="1" applyAlignment="1" applyProtection="1">
      <alignment vertical="center" wrapText="1"/>
    </xf>
    <xf numFmtId="0" fontId="18" fillId="10" borderId="12" xfId="0" applyFont="1" applyFill="1" applyBorder="1" applyAlignment="1" applyProtection="1">
      <alignment vertical="center" wrapText="1"/>
    </xf>
    <xf numFmtId="165" fontId="5" fillId="11" borderId="13" xfId="20" applyFont="1" applyFill="1" applyBorder="1" applyAlignment="1" applyProtection="1">
      <alignment vertical="center"/>
    </xf>
    <xf numFmtId="1" fontId="16" fillId="0" borderId="12" xfId="0" applyNumberFormat="1" applyFont="1" applyBorder="1" applyAlignment="1" applyProtection="1">
      <alignment vertical="center" wrapText="1"/>
    </xf>
    <xf numFmtId="4" fontId="26" fillId="11" borderId="13" xfId="15" applyNumberFormat="1" applyFont="1" applyFill="1" applyBorder="1" applyAlignment="1" applyProtection="1">
      <alignment vertical="center" wrapText="1"/>
    </xf>
    <xf numFmtId="4" fontId="27" fillId="11" borderId="13" xfId="15" applyNumberFormat="1" applyFont="1" applyFill="1" applyBorder="1" applyAlignment="1" applyProtection="1">
      <alignment vertical="center" wrapText="1"/>
    </xf>
    <xf numFmtId="165" fontId="16" fillId="11" borderId="12" xfId="20" applyFont="1" applyFill="1" applyBorder="1" applyAlignment="1" applyProtection="1">
      <alignment horizontal="center" vertical="center" wrapText="1"/>
    </xf>
    <xf numFmtId="0" fontId="16" fillId="0" borderId="12" xfId="0" applyFont="1" applyBorder="1" applyAlignment="1" applyProtection="1">
      <alignment horizontal="center" vertical="center" wrapText="1"/>
    </xf>
    <xf numFmtId="1" fontId="16" fillId="0" borderId="12" xfId="0" applyNumberFormat="1" applyFont="1" applyBorder="1" applyAlignment="1" applyProtection="1">
      <alignment horizontal="center" vertical="center" wrapText="1"/>
    </xf>
    <xf numFmtId="0" fontId="25" fillId="0" borderId="0" xfId="0" applyFont="1" applyAlignment="1" applyProtection="1">
      <alignment horizontal="left" vertical="top" wrapText="1"/>
    </xf>
    <xf numFmtId="0" fontId="16" fillId="0" borderId="12" xfId="0" applyFont="1" applyBorder="1" applyAlignment="1" applyProtection="1">
      <alignment horizontal="center" wrapText="1"/>
    </xf>
    <xf numFmtId="1" fontId="16" fillId="0" borderId="12" xfId="0" applyNumberFormat="1" applyFont="1" applyBorder="1" applyAlignment="1" applyProtection="1">
      <alignment horizontal="center" wrapText="1"/>
    </xf>
    <xf numFmtId="17" fontId="16" fillId="0" borderId="12" xfId="0" applyNumberFormat="1" applyFont="1" applyBorder="1" applyAlignment="1" applyProtection="1">
      <alignment horizontal="center" wrapText="1"/>
    </xf>
    <xf numFmtId="0" fontId="16" fillId="0" borderId="12" xfId="0" applyFont="1" applyBorder="1" applyAlignment="1" applyProtection="1">
      <alignment wrapText="1"/>
    </xf>
    <xf numFmtId="14" fontId="16" fillId="0" borderId="12" xfId="0" applyNumberFormat="1" applyFont="1" applyBorder="1" applyAlignment="1" applyProtection="1">
      <alignment horizontal="center" vertical="center" wrapText="1"/>
    </xf>
    <xf numFmtId="0" fontId="20" fillId="0" borderId="12" xfId="0" applyFont="1" applyBorder="1" applyAlignment="1" applyProtection="1">
      <alignment horizontal="center" vertical="center" wrapText="1"/>
    </xf>
    <xf numFmtId="17" fontId="16" fillId="0" borderId="12" xfId="0" applyNumberFormat="1" applyFont="1" applyBorder="1" applyAlignment="1" applyProtection="1">
      <alignment horizontal="center" vertical="center" wrapText="1"/>
    </xf>
    <xf numFmtId="165" fontId="18" fillId="13" borderId="12" xfId="20" applyFont="1" applyFill="1" applyBorder="1" applyAlignment="1" applyProtection="1">
      <alignment vertical="center" wrapText="1"/>
    </xf>
    <xf numFmtId="0" fontId="16" fillId="13" borderId="12" xfId="0" applyFont="1" applyFill="1" applyBorder="1" applyAlignment="1" applyProtection="1">
      <alignment vertical="center" wrapText="1"/>
    </xf>
    <xf numFmtId="0" fontId="16" fillId="13" borderId="12" xfId="0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vertical="center" wrapText="1"/>
    </xf>
    <xf numFmtId="0" fontId="16" fillId="0" borderId="0" xfId="0" applyFont="1" applyAlignment="1" applyProtection="1">
      <alignment vertical="center" wrapText="1"/>
    </xf>
    <xf numFmtId="0" fontId="29" fillId="10" borderId="12" xfId="0" applyFont="1" applyFill="1" applyBorder="1" applyAlignment="1" applyProtection="1">
      <alignment horizontal="center" vertical="center" wrapText="1"/>
    </xf>
    <xf numFmtId="0" fontId="30" fillId="0" borderId="12" xfId="0" applyFont="1" applyBorder="1" applyAlignment="1" applyProtection="1">
      <alignment horizontal="center" vertical="center"/>
    </xf>
    <xf numFmtId="166" fontId="31" fillId="0" borderId="12" xfId="0" applyNumberFormat="1" applyFont="1" applyBorder="1" applyAlignment="1" applyProtection="1">
      <alignment horizontal="center" vertical="center" wrapText="1"/>
    </xf>
    <xf numFmtId="0" fontId="31" fillId="0" borderId="12" xfId="0" applyFont="1" applyBorder="1" applyAlignment="1" applyProtection="1">
      <alignment horizontal="center" vertical="center" wrapText="1"/>
    </xf>
    <xf numFmtId="164" fontId="31" fillId="0" borderId="12" xfId="0" applyNumberFormat="1" applyFont="1" applyBorder="1" applyAlignment="1" applyProtection="1">
      <alignment horizontal="right" vertical="center" wrapText="1"/>
    </xf>
    <xf numFmtId="164" fontId="29" fillId="0" borderId="12" xfId="0" applyNumberFormat="1" applyFont="1" applyBorder="1" applyAlignment="1" applyProtection="1"/>
    <xf numFmtId="0" fontId="15" fillId="9" borderId="2" xfId="0" applyFont="1" applyFill="1" applyBorder="1" applyAlignment="1" applyProtection="1">
      <alignment horizontal="center" vertical="center"/>
    </xf>
    <xf numFmtId="0" fontId="17" fillId="9" borderId="2" xfId="0" applyFont="1" applyFill="1" applyBorder="1" applyAlignment="1" applyProtection="1">
      <alignment horizontal="center" vertical="center"/>
    </xf>
    <xf numFmtId="0" fontId="17" fillId="9" borderId="2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 vertical="center"/>
    </xf>
    <xf numFmtId="0" fontId="0" fillId="0" borderId="0" xfId="0" applyFill="1" applyBorder="1"/>
    <xf numFmtId="0" fontId="17" fillId="9" borderId="3" xfId="0" applyFont="1" applyFill="1" applyBorder="1" applyAlignment="1" applyProtection="1">
      <alignment vertical="center" wrapText="1"/>
    </xf>
    <xf numFmtId="0" fontId="0" fillId="0" borderId="4" xfId="0" applyFill="1" applyBorder="1"/>
    <xf numFmtId="0" fontId="16" fillId="0" borderId="5" xfId="0" applyFont="1" applyFill="1" applyBorder="1" applyAlignment="1" applyProtection="1">
      <alignment horizontal="right" vertical="center" wrapText="1"/>
    </xf>
    <xf numFmtId="0" fontId="17" fillId="9" borderId="6" xfId="0" applyFont="1" applyFill="1" applyBorder="1" applyAlignment="1" applyProtection="1">
      <alignment horizontal="center" vertical="center" wrapText="1"/>
    </xf>
    <xf numFmtId="0" fontId="17" fillId="9" borderId="8" xfId="0" applyFont="1" applyFill="1" applyBorder="1" applyAlignment="1" applyProtection="1">
      <alignment horizontal="center" vertical="center" wrapText="1"/>
    </xf>
    <xf numFmtId="0" fontId="17" fillId="9" borderId="9" xfId="0" applyFont="1" applyFill="1" applyBorder="1" applyAlignment="1" applyProtection="1">
      <alignment horizontal="center" vertical="center" wrapText="1"/>
    </xf>
    <xf numFmtId="0" fontId="18" fillId="10" borderId="10" xfId="0" applyFont="1" applyFill="1" applyBorder="1" applyAlignment="1" applyProtection="1">
      <alignment horizontal="center" vertical="center" wrapText="1"/>
    </xf>
    <xf numFmtId="0" fontId="18" fillId="10" borderId="11" xfId="0" applyFont="1" applyFill="1" applyBorder="1" applyAlignment="1" applyProtection="1">
      <alignment horizontal="center" vertical="center" wrapText="1"/>
    </xf>
    <xf numFmtId="0" fontId="17" fillId="9" borderId="12" xfId="0" applyFont="1" applyFill="1" applyBorder="1" applyAlignment="1" applyProtection="1">
      <alignment horizontal="center" vertical="center" wrapText="1"/>
    </xf>
    <xf numFmtId="0" fontId="18" fillId="10" borderId="12" xfId="0" applyFont="1" applyFill="1" applyBorder="1" applyAlignment="1" applyProtection="1">
      <alignment horizontal="center" vertical="center" wrapText="1"/>
    </xf>
    <xf numFmtId="0" fontId="16" fillId="0" borderId="12" xfId="0" applyFont="1" applyFill="1" applyBorder="1" applyAlignment="1" applyProtection="1">
      <alignment vertical="center" wrapText="1"/>
    </xf>
    <xf numFmtId="0" fontId="25" fillId="0" borderId="2" xfId="0" applyFont="1" applyFill="1" applyBorder="1" applyAlignment="1" applyProtection="1">
      <alignment horizontal="left" vertical="top" wrapText="1"/>
    </xf>
    <xf numFmtId="0" fontId="16" fillId="0" borderId="12" xfId="0" applyFont="1" applyFill="1" applyBorder="1" applyAlignment="1" applyProtection="1">
      <alignment horizontal="left" vertical="center" wrapText="1"/>
    </xf>
    <xf numFmtId="0" fontId="18" fillId="13" borderId="12" xfId="0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wrapText="1"/>
    </xf>
    <xf numFmtId="0" fontId="28" fillId="0" borderId="12" xfId="0" applyFont="1" applyFill="1" applyBorder="1" applyAlignment="1" applyProtection="1">
      <alignment vertical="top" wrapText="1"/>
    </xf>
    <xf numFmtId="0" fontId="24" fillId="0" borderId="12" xfId="0" applyFont="1" applyFill="1" applyBorder="1" applyAlignment="1" applyProtection="1">
      <alignment horizontal="left" vertical="center" wrapText="1"/>
    </xf>
    <xf numFmtId="0" fontId="24" fillId="9" borderId="12" xfId="0" applyFont="1" applyFill="1" applyBorder="1" applyAlignment="1" applyProtection="1">
      <alignment horizontal="center" vertical="center" wrapText="1"/>
    </xf>
    <xf numFmtId="0" fontId="29" fillId="10" borderId="12" xfId="0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horizontal="left" vertical="top" wrapText="1"/>
    </xf>
    <xf numFmtId="0" fontId="29" fillId="0" borderId="12" xfId="0" applyFont="1" applyFill="1" applyBorder="1" applyAlignment="1" applyProtection="1">
      <alignment horizontal="right"/>
    </xf>
  </cellXfs>
  <cellStyles count="22">
    <cellStyle name="Accent" xfId="1" xr:uid="{60E18C09-56CB-4435-97D3-224435127392}"/>
    <cellStyle name="Accent 1" xfId="2" xr:uid="{2606058B-446B-4D2B-9548-6CCB48EC68BA}"/>
    <cellStyle name="Accent 2" xfId="3" xr:uid="{CDC1B78E-B9AA-4A86-B7CA-E61C14C80F35}"/>
    <cellStyle name="Accent 3" xfId="4" xr:uid="{E0FFFAB9-D67B-4E34-8515-375D77F37AA5}"/>
    <cellStyle name="Bad" xfId="5" xr:uid="{71EC940C-B024-4A33-8160-03644F05BD32}"/>
    <cellStyle name="Default" xfId="6" xr:uid="{9CFEA890-B9DE-4D7C-BE11-E5618CA9472A}"/>
    <cellStyle name="Error" xfId="7" xr:uid="{7A5EFF19-61BD-4548-B368-E29CC416804B}"/>
    <cellStyle name="Footnote" xfId="8" xr:uid="{420D89FB-4469-4C41-BC1F-40633B422288}"/>
    <cellStyle name="Good" xfId="9" xr:uid="{5C58B2A9-FF54-4CA9-A449-72FC2572CE66}"/>
    <cellStyle name="Heading" xfId="10" xr:uid="{37DEC1EC-1DB2-4AD1-9030-0EB92BEA6708}"/>
    <cellStyle name="Heading 1" xfId="11" xr:uid="{F6BC7563-4C51-4E48-A6C1-942D5988FE7E}"/>
    <cellStyle name="Heading 2" xfId="12" xr:uid="{E353051D-B1CF-40E4-B851-AD41A0E039DB}"/>
    <cellStyle name="Hyperlink" xfId="13" xr:uid="{E3B941DC-16AC-4802-93E4-9664E5B5D7DF}"/>
    <cellStyle name="Neutral" xfId="14" xr:uid="{D338D3D2-9DA1-4CFC-8766-01E8CFF8A6A7}"/>
    <cellStyle name="Normal" xfId="0" builtinId="0" customBuiltin="1"/>
    <cellStyle name="Normal 65" xfId="15" xr:uid="{9EFF3A2B-3EF7-4E3C-BA77-EF3B41EBAF94}"/>
    <cellStyle name="Note" xfId="16" xr:uid="{8AA23493-C596-4E2D-A323-B839964006C9}"/>
    <cellStyle name="Result" xfId="17" xr:uid="{242294D5-F91B-41F8-BF23-5E20EA82FC2B}"/>
    <cellStyle name="Status" xfId="18" xr:uid="{64DA66E2-AA0D-44D7-BA56-FBA19AA4ECFB}"/>
    <cellStyle name="Text" xfId="19" xr:uid="{42D16A0A-5BA4-4548-A47A-B944D33F4841}"/>
    <cellStyle name="Vírgula 44" xfId="20" xr:uid="{63251C88-6947-423F-8C3F-29A48AAB2B33}"/>
    <cellStyle name="Warning" xfId="21" xr:uid="{11A6B016-8E8E-422A-8B4E-19ABCBB000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2D167-37E8-4A53-887C-199BFFA82E96}">
  <sheetPr>
    <tabColor rgb="FFFFC000"/>
  </sheetPr>
  <dimension ref="A1:W83"/>
  <sheetViews>
    <sheetView tabSelected="1" workbookViewId="0">
      <selection sqref="A1:V1"/>
    </sheetView>
  </sheetViews>
  <sheetFormatPr defaultRowHeight="13.9"/>
  <cols>
    <col min="1" max="1" width="12.140625" style="18" customWidth="1"/>
    <col min="2" max="4" width="14" style="18" customWidth="1"/>
    <col min="5" max="5" width="18.28515625" style="18" customWidth="1"/>
    <col min="6" max="6" width="18.140625" style="18" customWidth="1"/>
    <col min="7" max="7" width="14.85546875" style="18" customWidth="1"/>
    <col min="8" max="8" width="19.28515625" style="18" customWidth="1"/>
    <col min="9" max="9" width="13.140625" style="18" customWidth="1"/>
    <col min="10" max="10" width="11.28515625" style="18" customWidth="1"/>
    <col min="11" max="11" width="16.7109375" style="18" customWidth="1"/>
    <col min="12" max="12" width="15.7109375" style="18" customWidth="1"/>
    <col min="13" max="13" width="12.5703125" style="18" customWidth="1"/>
    <col min="14" max="14" width="18.7109375" style="18" customWidth="1"/>
    <col min="15" max="16" width="14.7109375" style="18" customWidth="1"/>
    <col min="17" max="17" width="27" style="18" customWidth="1"/>
    <col min="18" max="18" width="11.7109375" style="18" customWidth="1"/>
    <col min="19" max="19" width="13.5703125" style="18" customWidth="1"/>
    <col min="20" max="20" width="10.5703125" style="18" customWidth="1"/>
    <col min="21" max="21" width="12.7109375" style="18" customWidth="1"/>
    <col min="22" max="22" width="16.7109375" style="18" customWidth="1"/>
    <col min="23" max="23" width="9.140625" customWidth="1"/>
    <col min="24" max="16384" width="9.140625"/>
  </cols>
  <sheetData>
    <row r="1" spans="1:22" ht="26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</row>
    <row r="2" spans="1:22" ht="12.75">
      <c r="A2" s="1"/>
      <c r="B2" s="2"/>
      <c r="C2" s="2"/>
      <c r="D2" s="2"/>
      <c r="E2" s="2"/>
      <c r="F2" s="2"/>
      <c r="G2" s="2"/>
      <c r="H2" s="2"/>
      <c r="I2" s="2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</row>
    <row r="3" spans="1:22" ht="12.75">
      <c r="A3" s="55" t="s">
        <v>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</row>
    <row r="4" spans="1:22" ht="12.75">
      <c r="A4" s="1"/>
      <c r="B4" s="2"/>
      <c r="C4" s="2"/>
      <c r="D4" s="2"/>
      <c r="E4" s="2"/>
      <c r="F4" s="2"/>
      <c r="G4" s="2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3"/>
    </row>
    <row r="5" spans="1:22" ht="12.75">
      <c r="A5" s="56" t="s">
        <v>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</row>
    <row r="6" spans="1:22" ht="12.75">
      <c r="A6" s="57" t="s">
        <v>3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1"/>
      <c r="P6" s="1"/>
      <c r="Q6" s="1"/>
      <c r="R6" s="1"/>
      <c r="S6" s="1"/>
      <c r="T6" s="1"/>
      <c r="U6" s="1"/>
      <c r="V6" s="3"/>
    </row>
    <row r="7" spans="1:22" ht="12.7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1"/>
      <c r="P7" s="1"/>
      <c r="Q7" s="1"/>
      <c r="R7" s="1"/>
      <c r="S7" s="1"/>
      <c r="T7" s="1"/>
      <c r="U7" s="1"/>
      <c r="V7" s="3"/>
    </row>
    <row r="8" spans="1:22" ht="12.75">
      <c r="A8" s="56" t="s">
        <v>4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</row>
    <row r="9" spans="1:22" ht="12.75">
      <c r="A9" s="57" t="s">
        <v>5</v>
      </c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1"/>
      <c r="P9" s="1"/>
      <c r="Q9" s="1"/>
      <c r="R9" s="1"/>
      <c r="S9" s="1"/>
      <c r="T9" s="1"/>
      <c r="U9" s="1"/>
      <c r="V9" s="3"/>
    </row>
    <row r="10" spans="1:22" ht="12.7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1"/>
      <c r="P10" s="1"/>
      <c r="Q10" s="1"/>
      <c r="R10" s="1"/>
      <c r="S10" s="1"/>
      <c r="T10" s="1"/>
      <c r="U10" s="1"/>
      <c r="V10" s="3"/>
    </row>
    <row r="11" spans="1:22" ht="12.75">
      <c r="A11" s="56" t="s">
        <v>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</row>
    <row r="12" spans="1:22" ht="12.75">
      <c r="A12" s="57" t="s">
        <v>7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1"/>
      <c r="P12" s="1"/>
      <c r="Q12" s="1"/>
      <c r="R12" s="1"/>
      <c r="S12" s="1"/>
      <c r="T12" s="1"/>
      <c r="U12" s="1"/>
      <c r="V12" s="3"/>
    </row>
    <row r="13" spans="1:22" ht="12.75" customHeight="1">
      <c r="A13" s="59" t="s">
        <v>8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</row>
    <row r="14" spans="1:22" ht="12.75" customHeight="1">
      <c r="A14" s="59" t="s">
        <v>9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</row>
    <row r="15" spans="1:22" ht="12.75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5"/>
      <c r="Q15" s="5"/>
      <c r="R15" s="5"/>
      <c r="S15" s="5"/>
      <c r="T15" s="5"/>
      <c r="U15" s="5"/>
      <c r="V15" s="4"/>
    </row>
    <row r="16" spans="1:22" ht="12.75" customHeight="1">
      <c r="A16" s="59" t="s">
        <v>10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</row>
    <row r="17" spans="1:23" ht="33" customHeight="1">
      <c r="A17" s="59" t="s">
        <v>11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</row>
    <row r="18" spans="1:23" ht="12.75" customHeight="1">
      <c r="A18" s="61" t="s">
        <v>12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</row>
    <row r="19" spans="1:23" ht="12.75" customHeight="1">
      <c r="A19" s="62" t="s">
        <v>13</v>
      </c>
      <c r="B19" s="6"/>
      <c r="C19" s="63" t="s">
        <v>14</v>
      </c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</row>
    <row r="20" spans="1:23" ht="133.5" customHeight="1">
      <c r="A20" s="62"/>
      <c r="B20" s="64" t="s">
        <v>15</v>
      </c>
      <c r="C20" s="65" t="s">
        <v>16</v>
      </c>
      <c r="D20" s="66" t="s">
        <v>17</v>
      </c>
      <c r="E20" s="66"/>
      <c r="F20" s="66"/>
      <c r="G20" s="66" t="s">
        <v>18</v>
      </c>
      <c r="H20" s="66"/>
      <c r="I20" s="66"/>
      <c r="J20" s="8" t="s">
        <v>19</v>
      </c>
      <c r="K20" s="66" t="s">
        <v>20</v>
      </c>
      <c r="L20" s="66"/>
      <c r="M20" s="66"/>
      <c r="N20" s="66"/>
      <c r="O20" s="66" t="s">
        <v>21</v>
      </c>
      <c r="P20" s="66"/>
      <c r="Q20" s="7" t="s">
        <v>22</v>
      </c>
      <c r="R20" s="66" t="s">
        <v>23</v>
      </c>
      <c r="S20" s="66"/>
      <c r="T20" s="66" t="s">
        <v>24</v>
      </c>
      <c r="U20" s="66"/>
      <c r="V20" s="65" t="s">
        <v>25</v>
      </c>
    </row>
    <row r="21" spans="1:23" ht="38.25">
      <c r="A21" s="62"/>
      <c r="B21" s="64"/>
      <c r="C21" s="65"/>
      <c r="D21" s="8" t="s">
        <v>26</v>
      </c>
      <c r="E21" s="8" t="s">
        <v>27</v>
      </c>
      <c r="F21" s="8" t="s">
        <v>28</v>
      </c>
      <c r="G21" s="8" t="s">
        <v>26</v>
      </c>
      <c r="H21" s="8" t="s">
        <v>27</v>
      </c>
      <c r="I21" s="8" t="s">
        <v>28</v>
      </c>
      <c r="J21" s="8" t="s">
        <v>26</v>
      </c>
      <c r="K21" s="8" t="s">
        <v>29</v>
      </c>
      <c r="L21" s="8" t="s">
        <v>26</v>
      </c>
      <c r="M21" s="8" t="s">
        <v>27</v>
      </c>
      <c r="N21" s="8" t="s">
        <v>28</v>
      </c>
      <c r="O21" s="8" t="s">
        <v>26</v>
      </c>
      <c r="P21" s="8" t="s">
        <v>27</v>
      </c>
      <c r="Q21" s="8"/>
      <c r="R21" s="8" t="s">
        <v>26</v>
      </c>
      <c r="S21" s="8" t="s">
        <v>27</v>
      </c>
      <c r="T21" s="8" t="s">
        <v>26</v>
      </c>
      <c r="U21" s="8" t="s">
        <v>30</v>
      </c>
      <c r="V21" s="65"/>
    </row>
    <row r="22" spans="1:23" ht="15">
      <c r="A22" s="9">
        <v>45778</v>
      </c>
      <c r="B22" s="10"/>
      <c r="C22" s="10"/>
      <c r="D22" s="11">
        <v>11003327.539999999</v>
      </c>
      <c r="E22" s="12"/>
      <c r="F22" s="12"/>
      <c r="G22" s="12"/>
      <c r="H22" s="12"/>
      <c r="I22" s="12"/>
      <c r="J22" s="13"/>
      <c r="K22" s="14"/>
      <c r="L22" s="12"/>
      <c r="M22" s="12"/>
      <c r="N22" s="12"/>
      <c r="O22" s="12"/>
      <c r="P22" s="12"/>
      <c r="Q22" s="12"/>
      <c r="R22" s="12"/>
      <c r="S22" s="12"/>
      <c r="T22" s="15"/>
      <c r="U22" s="12"/>
      <c r="V22" s="16"/>
      <c r="W22" s="17"/>
    </row>
    <row r="23" spans="1:23" ht="15">
      <c r="A23" s="9"/>
      <c r="B23" s="10"/>
      <c r="C23" s="10"/>
      <c r="D23" s="11"/>
      <c r="E23" s="12"/>
      <c r="F23" s="12"/>
      <c r="G23" s="12"/>
      <c r="H23" s="12"/>
      <c r="I23" s="12"/>
      <c r="J23" s="13"/>
      <c r="K23" s="14"/>
      <c r="L23" s="12"/>
      <c r="M23" s="12"/>
      <c r="N23" s="12"/>
      <c r="O23" s="12"/>
      <c r="P23" s="12"/>
      <c r="Q23" s="12"/>
      <c r="R23" s="12"/>
      <c r="S23" s="12"/>
      <c r="T23" s="15"/>
      <c r="U23" s="12"/>
      <c r="V23" s="16"/>
      <c r="W23" s="17"/>
    </row>
    <row r="24" spans="1:23" ht="15">
      <c r="A24" s="9">
        <v>45809</v>
      </c>
      <c r="B24" s="10"/>
      <c r="C24" s="10"/>
      <c r="D24" s="11">
        <v>2912841.94</v>
      </c>
      <c r="E24" s="12"/>
      <c r="F24" s="12"/>
      <c r="G24" s="12"/>
      <c r="H24" s="12"/>
      <c r="I24" s="12"/>
      <c r="J24" s="13"/>
      <c r="K24" s="14"/>
      <c r="L24" s="12"/>
      <c r="M24" s="12"/>
      <c r="N24" s="12"/>
      <c r="O24" s="12"/>
      <c r="P24" s="12"/>
      <c r="Q24" s="12"/>
      <c r="R24" s="12"/>
      <c r="S24" s="12"/>
      <c r="T24" s="15"/>
      <c r="U24" s="12"/>
      <c r="V24" s="12"/>
      <c r="W24" s="17"/>
    </row>
    <row r="25" spans="1:23" ht="15">
      <c r="A25" s="9"/>
      <c r="B25" s="10"/>
      <c r="C25" s="10"/>
      <c r="D25" s="11"/>
      <c r="E25" s="12"/>
      <c r="F25" s="12"/>
      <c r="G25" s="12"/>
      <c r="H25" s="12"/>
      <c r="I25" s="12"/>
      <c r="J25" s="13"/>
      <c r="K25" s="14"/>
      <c r="L25" s="12"/>
      <c r="M25" s="12"/>
      <c r="N25" s="12"/>
      <c r="O25" s="12"/>
      <c r="P25" s="12"/>
      <c r="Q25" s="12"/>
      <c r="R25" s="12"/>
      <c r="S25" s="12"/>
      <c r="T25" s="15"/>
      <c r="U25" s="12"/>
      <c r="V25" s="12"/>
      <c r="W25" s="17"/>
    </row>
    <row r="26" spans="1:23" ht="15">
      <c r="A26" s="9">
        <v>45839</v>
      </c>
      <c r="B26" s="10">
        <v>2429781.46</v>
      </c>
      <c r="C26" s="10">
        <v>2429781.46</v>
      </c>
      <c r="D26" s="11">
        <v>31131.78</v>
      </c>
      <c r="E26" s="12"/>
      <c r="F26" s="12"/>
      <c r="G26" s="12">
        <v>4478404.62</v>
      </c>
      <c r="H26" s="12"/>
      <c r="I26" s="12"/>
      <c r="K26" s="14">
        <v>45809</v>
      </c>
      <c r="L26" s="12">
        <v>31131.78</v>
      </c>
      <c r="M26" s="12"/>
      <c r="N26" s="12"/>
      <c r="O26" s="12"/>
      <c r="P26" s="12"/>
      <c r="Q26" s="12"/>
      <c r="R26" s="12"/>
      <c r="S26" s="12"/>
      <c r="T26" s="15"/>
      <c r="U26" s="12"/>
      <c r="V26" s="12">
        <f>L26</f>
        <v>31131.78</v>
      </c>
      <c r="W26" s="17"/>
    </row>
    <row r="27" spans="1:23" ht="15">
      <c r="A27" s="9"/>
      <c r="B27" s="10"/>
      <c r="C27" s="10"/>
      <c r="D27" s="11"/>
      <c r="E27" s="12"/>
      <c r="F27" s="12"/>
      <c r="G27" s="12"/>
      <c r="H27" s="12"/>
      <c r="I27" s="12"/>
      <c r="J27" s="11"/>
      <c r="K27" s="14">
        <v>45839</v>
      </c>
      <c r="L27" s="12">
        <v>2239202.31</v>
      </c>
      <c r="M27" s="19"/>
      <c r="N27" s="12"/>
      <c r="O27" s="12"/>
      <c r="P27" s="12"/>
      <c r="Q27" s="12"/>
      <c r="R27" s="12"/>
      <c r="S27" s="12"/>
      <c r="T27" s="15"/>
      <c r="U27" s="12"/>
      <c r="V27" s="12">
        <f>L27</f>
        <v>2239202.31</v>
      </c>
      <c r="W27" s="17"/>
    </row>
    <row r="28" spans="1:23" ht="15">
      <c r="A28" s="9">
        <v>45870</v>
      </c>
      <c r="B28" s="10">
        <v>2429781.46</v>
      </c>
      <c r="C28" s="10">
        <v>2429781.46</v>
      </c>
      <c r="D28" s="11">
        <v>28436.33</v>
      </c>
      <c r="E28" s="12"/>
      <c r="F28" s="12"/>
      <c r="G28" s="12">
        <v>2532073.62</v>
      </c>
      <c r="H28" s="12"/>
      <c r="I28" s="12"/>
      <c r="J28" s="11">
        <v>9850.66</v>
      </c>
      <c r="K28" s="14">
        <v>45839</v>
      </c>
      <c r="L28" s="12">
        <v>190579.15</v>
      </c>
      <c r="M28" s="19"/>
      <c r="N28" s="12"/>
      <c r="O28" s="12"/>
      <c r="P28" s="12"/>
      <c r="Q28" s="12"/>
      <c r="R28" s="12"/>
      <c r="S28" s="12"/>
      <c r="T28" s="15"/>
      <c r="U28" s="12"/>
      <c r="V28" s="12">
        <f>L28</f>
        <v>190579.15</v>
      </c>
      <c r="W28" s="17"/>
    </row>
    <row r="29" spans="1:23" ht="15">
      <c r="A29" s="9"/>
      <c r="B29" s="10"/>
      <c r="C29" s="10"/>
      <c r="D29" s="11"/>
      <c r="E29" s="12"/>
      <c r="F29" s="12"/>
      <c r="G29" s="12"/>
      <c r="H29" s="12"/>
      <c r="I29" s="12"/>
      <c r="J29" s="11"/>
      <c r="K29" s="14">
        <v>45870</v>
      </c>
      <c r="L29" s="12">
        <v>2239202.31</v>
      </c>
      <c r="M29" s="19"/>
      <c r="N29" s="12"/>
      <c r="O29" s="12"/>
      <c r="P29" s="12"/>
      <c r="Q29" s="12"/>
      <c r="R29" s="12"/>
      <c r="S29" s="12"/>
      <c r="T29" s="15"/>
      <c r="U29" s="12"/>
      <c r="V29" s="12">
        <f>L29</f>
        <v>2239202.31</v>
      </c>
      <c r="W29" s="17"/>
    </row>
    <row r="30" spans="1:23" ht="15">
      <c r="A30" s="9">
        <v>45901</v>
      </c>
      <c r="B30" s="10">
        <v>2428228.41</v>
      </c>
      <c r="C30" s="10">
        <v>2428228.41</v>
      </c>
      <c r="D30" s="11">
        <v>28436.33</v>
      </c>
      <c r="E30" s="12"/>
      <c r="F30" s="12"/>
      <c r="G30" s="12">
        <v>2369930.7999999998</v>
      </c>
      <c r="H30" s="12"/>
      <c r="I30" s="12"/>
      <c r="J30" s="11">
        <v>9850.66</v>
      </c>
      <c r="K30" s="14">
        <v>45870</v>
      </c>
      <c r="L30" s="12">
        <v>28436.33</v>
      </c>
      <c r="M30" s="19"/>
      <c r="N30" s="12"/>
      <c r="O30" s="12"/>
      <c r="P30" s="12"/>
      <c r="Q30" s="12"/>
      <c r="R30" s="12"/>
      <c r="S30" s="12"/>
      <c r="T30" s="15"/>
      <c r="U30" s="12"/>
      <c r="V30" s="12">
        <v>28436.33</v>
      </c>
      <c r="W30" s="17"/>
    </row>
    <row r="31" spans="1:23" ht="15">
      <c r="A31" s="9"/>
      <c r="C31" s="10"/>
      <c r="D31" s="11"/>
      <c r="E31" s="12"/>
      <c r="F31" s="12"/>
      <c r="G31" s="12"/>
      <c r="H31" s="12"/>
      <c r="I31" s="12"/>
      <c r="J31" s="11"/>
      <c r="K31" s="14">
        <v>45901</v>
      </c>
      <c r="L31" s="12">
        <v>2341494.4700000002</v>
      </c>
      <c r="M31" s="19"/>
      <c r="N31" s="12"/>
      <c r="O31" s="12"/>
      <c r="P31" s="12"/>
      <c r="Q31" s="12"/>
      <c r="R31" s="12"/>
      <c r="S31" s="12"/>
      <c r="T31" s="15"/>
      <c r="U31" s="12"/>
      <c r="V31" s="12">
        <v>2341494.4700000002</v>
      </c>
      <c r="W31" s="17"/>
    </row>
    <row r="32" spans="1:23" ht="15">
      <c r="A32" s="9">
        <v>45931</v>
      </c>
      <c r="B32" s="10">
        <v>2428228.41</v>
      </c>
      <c r="C32" s="10">
        <v>2428228.41</v>
      </c>
      <c r="D32" s="11">
        <v>26883.279999999999</v>
      </c>
      <c r="E32" s="12">
        <v>109440</v>
      </c>
      <c r="F32" s="12"/>
      <c r="G32" s="12">
        <v>179175.44</v>
      </c>
      <c r="H32" s="12"/>
      <c r="I32" s="12"/>
      <c r="J32" s="11">
        <v>9850.66</v>
      </c>
      <c r="K32" s="14">
        <v>45870</v>
      </c>
      <c r="L32" s="12">
        <v>152292.16</v>
      </c>
      <c r="M32" s="19"/>
      <c r="N32" s="12"/>
      <c r="O32" s="12"/>
      <c r="P32" s="12"/>
      <c r="Q32" s="12"/>
      <c r="R32" s="12"/>
      <c r="S32" s="12"/>
      <c r="T32" s="15"/>
      <c r="U32" s="12"/>
      <c r="V32" s="12">
        <v>152292.16</v>
      </c>
      <c r="W32" s="17"/>
    </row>
    <row r="33" spans="1:23" ht="15">
      <c r="A33" s="9"/>
      <c r="B33" s="10"/>
      <c r="C33" s="10"/>
      <c r="D33" s="11"/>
      <c r="E33" s="12"/>
      <c r="F33" s="12"/>
      <c r="G33" s="12"/>
      <c r="H33" s="12"/>
      <c r="I33" s="12"/>
      <c r="J33" s="11"/>
      <c r="K33" s="14">
        <v>45901</v>
      </c>
      <c r="L33" s="12">
        <v>26883.279999999999</v>
      </c>
      <c r="M33" s="19"/>
      <c r="N33" s="12"/>
      <c r="O33" s="12"/>
      <c r="P33" s="12"/>
      <c r="Q33" s="12"/>
      <c r="R33" s="12"/>
      <c r="S33" s="12"/>
      <c r="T33" s="15"/>
      <c r="U33" s="12"/>
      <c r="V33" s="12">
        <v>26883.279999999999</v>
      </c>
      <c r="W33" s="17"/>
    </row>
    <row r="34" spans="1:23" ht="15">
      <c r="A34" s="9"/>
      <c r="B34" s="10"/>
      <c r="C34" s="10"/>
      <c r="D34" s="11"/>
      <c r="E34" s="12"/>
      <c r="F34" s="12"/>
      <c r="G34" s="12"/>
      <c r="H34" s="12"/>
      <c r="I34" s="12"/>
      <c r="J34" s="11"/>
      <c r="K34" s="14">
        <v>45931</v>
      </c>
      <c r="L34" s="12">
        <v>2341494.4700000002</v>
      </c>
      <c r="M34" s="19"/>
      <c r="N34" s="12"/>
      <c r="O34" s="12"/>
      <c r="P34" s="12"/>
      <c r="Q34" s="12"/>
      <c r="R34" s="12"/>
      <c r="S34" s="12"/>
      <c r="T34" s="15"/>
      <c r="U34" s="12"/>
      <c r="V34" s="12">
        <v>2341494.4700000002</v>
      </c>
      <c r="W34" s="17"/>
    </row>
    <row r="35" spans="1:23" ht="15">
      <c r="A35" s="9">
        <v>45962</v>
      </c>
      <c r="B35" s="10">
        <v>2457286.39</v>
      </c>
      <c r="C35" s="10">
        <v>2457286.39</v>
      </c>
      <c r="D35" s="11">
        <v>26883.279999999999</v>
      </c>
      <c r="E35" s="12"/>
      <c r="F35" s="12"/>
      <c r="G35" s="12">
        <v>4317224.22</v>
      </c>
      <c r="H35" s="12">
        <v>109440</v>
      </c>
      <c r="I35" s="12"/>
      <c r="J35" s="11">
        <v>452498.66</v>
      </c>
      <c r="K35" s="14">
        <v>45901</v>
      </c>
      <c r="L35" s="12">
        <v>50000</v>
      </c>
      <c r="M35" s="19"/>
      <c r="N35" s="12"/>
      <c r="O35" s="12"/>
      <c r="P35" s="12"/>
      <c r="Q35" s="12"/>
      <c r="R35" s="12"/>
      <c r="S35" s="12"/>
      <c r="T35" s="15"/>
      <c r="U35" s="12"/>
      <c r="V35" s="12">
        <v>50000</v>
      </c>
      <c r="W35" s="17"/>
    </row>
    <row r="36" spans="1:23" ht="15">
      <c r="A36" s="9"/>
      <c r="B36" s="10"/>
      <c r="C36" s="10"/>
      <c r="D36" s="11"/>
      <c r="E36" s="12"/>
      <c r="F36" s="12"/>
      <c r="G36" s="12"/>
      <c r="H36" s="20"/>
      <c r="I36" s="12"/>
      <c r="J36" s="11"/>
      <c r="K36" s="14">
        <v>45931</v>
      </c>
      <c r="L36" s="12">
        <v>26883.279999999999</v>
      </c>
      <c r="M36" s="19"/>
      <c r="N36" s="12"/>
      <c r="O36" s="12"/>
      <c r="P36" s="12"/>
      <c r="Q36" s="12"/>
      <c r="R36" s="12"/>
      <c r="S36" s="12"/>
      <c r="T36" s="15"/>
      <c r="U36" s="12"/>
      <c r="V36" s="12">
        <v>26883.279999999999</v>
      </c>
      <c r="W36" s="17"/>
    </row>
    <row r="37" spans="1:23" ht="15">
      <c r="A37" s="9"/>
      <c r="B37" s="10"/>
      <c r="C37" s="10"/>
      <c r="D37" s="11"/>
      <c r="E37" s="12"/>
      <c r="F37" s="12"/>
      <c r="G37" s="12"/>
      <c r="H37" s="20"/>
      <c r="I37" s="12"/>
      <c r="J37" s="11"/>
      <c r="K37" s="14">
        <v>45962</v>
      </c>
      <c r="L37" s="12">
        <v>1898846.47</v>
      </c>
      <c r="M37" s="12">
        <v>109440</v>
      </c>
      <c r="N37" s="12"/>
      <c r="O37" s="12"/>
      <c r="P37" s="12"/>
      <c r="Q37" s="12"/>
      <c r="R37" s="12"/>
      <c r="S37" s="12"/>
      <c r="T37" s="15"/>
      <c r="U37" s="12"/>
      <c r="V37" s="12">
        <v>2008286.47</v>
      </c>
      <c r="W37" s="17"/>
    </row>
    <row r="38" spans="1:23" ht="15">
      <c r="A38" s="9">
        <v>45992</v>
      </c>
      <c r="B38" s="10">
        <v>2401345.13</v>
      </c>
      <c r="C38" s="10">
        <v>2401345.13</v>
      </c>
      <c r="D38" s="11">
        <v>55941.26</v>
      </c>
      <c r="E38" s="12"/>
      <c r="F38" s="12"/>
      <c r="G38" s="12">
        <v>205941.26</v>
      </c>
      <c r="H38" s="20"/>
      <c r="I38" s="12"/>
      <c r="J38" s="11">
        <v>9850.66</v>
      </c>
      <c r="K38" s="14">
        <v>45931</v>
      </c>
      <c r="L38" s="12">
        <v>50000</v>
      </c>
      <c r="M38" s="12"/>
      <c r="N38" s="12"/>
      <c r="O38" s="12"/>
      <c r="P38" s="12"/>
      <c r="Q38" s="12"/>
      <c r="R38" s="12"/>
      <c r="S38" s="12"/>
      <c r="T38" s="15"/>
      <c r="U38" s="12"/>
      <c r="V38" s="12">
        <v>50000</v>
      </c>
      <c r="W38" s="17"/>
    </row>
    <row r="39" spans="1:23" ht="15">
      <c r="A39" s="9"/>
      <c r="B39" s="10"/>
      <c r="C39" s="10"/>
      <c r="D39" s="11"/>
      <c r="E39" s="12"/>
      <c r="F39" s="12"/>
      <c r="G39" s="12"/>
      <c r="H39" s="20"/>
      <c r="I39" s="12"/>
      <c r="J39" s="11"/>
      <c r="K39" s="14">
        <v>45962</v>
      </c>
      <c r="L39" s="12">
        <v>77397.73</v>
      </c>
      <c r="M39" s="12"/>
      <c r="N39" s="12"/>
      <c r="O39" s="12"/>
      <c r="P39" s="12"/>
      <c r="Q39" s="12"/>
      <c r="R39" s="12"/>
      <c r="S39" s="12"/>
      <c r="T39" s="15"/>
      <c r="U39" s="12"/>
      <c r="V39" s="12">
        <v>77397.73</v>
      </c>
      <c r="W39" s="17"/>
    </row>
    <row r="40" spans="1:23" ht="15">
      <c r="A40" s="9"/>
      <c r="B40" s="10"/>
      <c r="C40" s="10"/>
      <c r="D40" s="11"/>
      <c r="E40" s="12"/>
      <c r="F40" s="12"/>
      <c r="G40" s="12"/>
      <c r="H40" s="20"/>
      <c r="I40" s="12"/>
      <c r="J40" s="11"/>
      <c r="K40" s="14">
        <v>45992</v>
      </c>
      <c r="L40" s="12">
        <v>2420038</v>
      </c>
      <c r="M40" s="12"/>
      <c r="N40" s="12"/>
      <c r="O40" s="12"/>
      <c r="P40" s="12"/>
      <c r="Q40" s="12"/>
      <c r="R40" s="12"/>
      <c r="S40" s="12"/>
      <c r="T40" s="15"/>
      <c r="U40" s="12"/>
      <c r="V40" s="12">
        <v>2420038</v>
      </c>
      <c r="W40" s="17"/>
    </row>
    <row r="41" spans="1:23" ht="15">
      <c r="A41" s="21"/>
      <c r="B41" s="22">
        <f>SUM(B22:B40)</f>
        <v>14574651.260000002</v>
      </c>
      <c r="C41" s="22">
        <f>SUM(C22:C40)</f>
        <v>14574651.260000002</v>
      </c>
      <c r="D41" s="23">
        <f>SUM(D22:D40)</f>
        <v>14113881.739999996</v>
      </c>
      <c r="E41" s="23">
        <f>SUM(E22:E40)</f>
        <v>109440</v>
      </c>
      <c r="F41" s="23"/>
      <c r="G41" s="23">
        <f>SUM(G22:G40)</f>
        <v>14082749.959999999</v>
      </c>
      <c r="H41" s="23">
        <f>SUM(H22:H40)</f>
        <v>109440</v>
      </c>
      <c r="I41" s="23"/>
      <c r="J41" s="23">
        <f>SUM(J22:J40)</f>
        <v>491901.29999999993</v>
      </c>
      <c r="K41" s="23"/>
      <c r="L41" s="23">
        <f>SUM(L22:L40)</f>
        <v>14113881.74</v>
      </c>
      <c r="M41" s="23">
        <f>SUM(M22:M40)</f>
        <v>109440</v>
      </c>
      <c r="N41" s="23"/>
      <c r="O41" s="23"/>
      <c r="P41" s="23"/>
      <c r="Q41" s="23"/>
      <c r="R41" s="23">
        <f>SUM(R22:R26)</f>
        <v>0</v>
      </c>
      <c r="S41" s="23"/>
      <c r="T41" s="23">
        <f>SUM(T22:T26)</f>
        <v>0</v>
      </c>
      <c r="U41" s="23"/>
      <c r="V41" s="23">
        <f>SUM(V22:V40)</f>
        <v>14223321.74</v>
      </c>
      <c r="W41" s="17"/>
    </row>
    <row r="42" spans="1:23" ht="9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4"/>
    </row>
    <row r="43" spans="1:23" ht="36.75" customHeight="1">
      <c r="A43" s="67" t="s">
        <v>31</v>
      </c>
      <c r="B43" s="67"/>
      <c r="C43" s="67"/>
      <c r="D43" s="67"/>
      <c r="E43" s="67"/>
      <c r="F43" s="24"/>
      <c r="G43" s="24"/>
      <c r="H43" s="24"/>
      <c r="I43" s="24"/>
      <c r="J43" s="24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4"/>
    </row>
    <row r="44" spans="1:23" ht="12.75" customHeight="1">
      <c r="A44" s="68" t="s">
        <v>32</v>
      </c>
      <c r="B44" s="68"/>
      <c r="C44" s="68"/>
      <c r="D44" s="68"/>
      <c r="E44" s="68"/>
      <c r="F44" s="24"/>
      <c r="G44" s="24"/>
      <c r="H44" s="24"/>
      <c r="I44" s="24"/>
      <c r="J44" s="24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4"/>
    </row>
    <row r="45" spans="1:23" ht="24" customHeight="1">
      <c r="A45" s="69" t="s">
        <v>33</v>
      </c>
      <c r="B45" s="69"/>
      <c r="C45" s="69"/>
      <c r="D45" s="69"/>
      <c r="E45" s="69"/>
      <c r="F45" s="24"/>
      <c r="G45" s="24"/>
      <c r="H45" s="24"/>
      <c r="I45" s="24"/>
      <c r="J45" s="24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4"/>
    </row>
    <row r="46" spans="1:23" ht="12.75" customHeight="1">
      <c r="A46" s="69" t="s">
        <v>34</v>
      </c>
      <c r="B46" s="69"/>
      <c r="C46" s="69"/>
      <c r="D46" s="69"/>
      <c r="E46" s="69"/>
      <c r="F46" s="24"/>
      <c r="G46" s="24"/>
      <c r="H46" s="24"/>
      <c r="I46" s="24"/>
      <c r="J46" s="24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4"/>
    </row>
    <row r="47" spans="1:23" ht="12.75" customHeight="1">
      <c r="A47" s="69" t="s">
        <v>35</v>
      </c>
      <c r="B47" s="69"/>
      <c r="C47" s="69"/>
      <c r="D47" s="69"/>
      <c r="E47" s="69"/>
      <c r="F47" s="24"/>
      <c r="G47" s="24"/>
      <c r="H47" s="24"/>
      <c r="I47" s="24"/>
      <c r="J47" s="24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4"/>
    </row>
    <row r="48" spans="1:23" ht="12.75" customHeight="1">
      <c r="A48" s="69" t="s">
        <v>36</v>
      </c>
      <c r="B48" s="69"/>
      <c r="C48" s="69"/>
      <c r="D48" s="69"/>
      <c r="E48" s="69"/>
      <c r="F48" s="24"/>
      <c r="G48" s="24"/>
      <c r="H48" s="24"/>
      <c r="I48" s="24"/>
      <c r="J48" s="24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4"/>
    </row>
    <row r="49" spans="1:22" ht="12.75" customHeight="1">
      <c r="A49" s="69" t="s">
        <v>37</v>
      </c>
      <c r="B49" s="69"/>
      <c r="C49" s="69"/>
      <c r="D49" s="69"/>
      <c r="E49" s="69"/>
      <c r="F49" s="24"/>
      <c r="G49" s="24"/>
      <c r="H49" s="24"/>
      <c r="I49" s="24"/>
      <c r="J49" s="24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4"/>
    </row>
    <row r="50" spans="1:22" ht="12.7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4"/>
    </row>
    <row r="51" spans="1:22" ht="12.75" customHeight="1">
      <c r="A51" s="67" t="s">
        <v>38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4"/>
    </row>
    <row r="52" spans="1:22" ht="69.400000000000006" customHeight="1">
      <c r="A52" s="68" t="s">
        <v>32</v>
      </c>
      <c r="B52" s="68"/>
      <c r="C52" s="68"/>
      <c r="D52" s="68"/>
      <c r="E52" s="68"/>
      <c r="F52" s="8" t="s">
        <v>39</v>
      </c>
      <c r="G52" s="27" t="s">
        <v>40</v>
      </c>
      <c r="H52" s="27" t="s">
        <v>41</v>
      </c>
      <c r="I52" s="8" t="s">
        <v>42</v>
      </c>
      <c r="J52" s="8" t="s">
        <v>43</v>
      </c>
      <c r="K52" s="8" t="s">
        <v>44</v>
      </c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4"/>
    </row>
    <row r="53" spans="1:22" ht="13.9" hidden="1" customHeight="1">
      <c r="A53" s="69" t="s">
        <v>45</v>
      </c>
      <c r="B53" s="69"/>
      <c r="C53" s="69"/>
      <c r="D53" s="69"/>
      <c r="E53" s="69"/>
      <c r="F53" s="28"/>
      <c r="G53" s="26"/>
      <c r="H53" s="29"/>
      <c r="I53" s="26"/>
      <c r="J53" s="26"/>
      <c r="K53" s="26"/>
      <c r="L53" s="70" t="e">
        <f t="array" aca="1" ref="L53" ca="1">comentariocelula(F53)</f>
        <v>#NAME?</v>
      </c>
      <c r="M53" s="70"/>
      <c r="N53" s="70"/>
      <c r="O53" s="70"/>
      <c r="P53" s="70"/>
      <c r="Q53" s="25"/>
      <c r="R53" s="25"/>
      <c r="S53" s="25"/>
      <c r="T53" s="25"/>
      <c r="U53" s="25"/>
      <c r="V53" s="24"/>
    </row>
    <row r="54" spans="1:22" ht="15" hidden="1" customHeight="1">
      <c r="A54" s="69" t="s">
        <v>45</v>
      </c>
      <c r="B54" s="69"/>
      <c r="C54" s="69"/>
      <c r="D54" s="69"/>
      <c r="E54" s="69"/>
      <c r="F54" s="30"/>
      <c r="G54" s="26"/>
      <c r="H54" s="29"/>
      <c r="I54" s="26"/>
      <c r="J54" s="26"/>
      <c r="K54" s="26"/>
      <c r="L54" s="70" t="e">
        <f t="array" aca="1" ref="L54" ca="1">comentariocelula(F54)</f>
        <v>#NAME?</v>
      </c>
      <c r="M54" s="70"/>
      <c r="N54" s="70"/>
      <c r="O54" s="70"/>
      <c r="P54" s="70"/>
      <c r="Q54" s="25"/>
      <c r="R54" s="25"/>
      <c r="S54" s="25"/>
      <c r="T54" s="25"/>
      <c r="U54" s="25"/>
      <c r="V54" s="24"/>
    </row>
    <row r="55" spans="1:22" ht="15" hidden="1" customHeight="1">
      <c r="A55" s="69" t="s">
        <v>45</v>
      </c>
      <c r="B55" s="69"/>
      <c r="C55" s="69"/>
      <c r="D55" s="69"/>
      <c r="E55" s="69"/>
      <c r="F55" s="31"/>
      <c r="G55" s="26"/>
      <c r="H55" s="29"/>
      <c r="I55" s="26"/>
      <c r="J55" s="26"/>
      <c r="K55" s="26"/>
      <c r="L55" s="70" t="e">
        <f t="array" aca="1" ref="L55" ca="1">comentariocelula(F55)</f>
        <v>#NAME?</v>
      </c>
      <c r="M55" s="70"/>
      <c r="N55" s="70"/>
      <c r="O55" s="70"/>
      <c r="P55" s="70"/>
      <c r="Q55" s="25"/>
      <c r="R55" s="25"/>
      <c r="S55" s="25"/>
      <c r="T55" s="25"/>
      <c r="U55" s="25"/>
      <c r="V55" s="24"/>
    </row>
    <row r="56" spans="1:22" ht="12.75" hidden="1" customHeight="1">
      <c r="A56" s="69" t="s">
        <v>46</v>
      </c>
      <c r="B56" s="69"/>
      <c r="C56" s="69"/>
      <c r="D56" s="69"/>
      <c r="E56" s="69"/>
      <c r="F56" s="32"/>
      <c r="G56" s="33"/>
      <c r="H56" s="34"/>
      <c r="I56" s="33"/>
      <c r="J56" s="33"/>
      <c r="K56" s="33"/>
      <c r="L56" s="35"/>
      <c r="M56" s="35"/>
      <c r="N56" s="35"/>
      <c r="O56" s="35"/>
      <c r="P56" s="35"/>
      <c r="Q56" s="25"/>
      <c r="R56" s="25"/>
      <c r="S56" s="25"/>
      <c r="T56" s="25"/>
      <c r="U56" s="25"/>
      <c r="V56" s="24"/>
    </row>
    <row r="57" spans="1:22" ht="26.1" customHeight="1">
      <c r="A57" s="69" t="s">
        <v>47</v>
      </c>
      <c r="B57" s="69"/>
      <c r="C57" s="69"/>
      <c r="D57" s="69"/>
      <c r="E57" s="69"/>
      <c r="F57" s="11">
        <v>9850.66</v>
      </c>
      <c r="G57" s="36" t="s">
        <v>48</v>
      </c>
      <c r="H57" s="37">
        <v>202500010021379</v>
      </c>
      <c r="I57" s="38">
        <v>45870</v>
      </c>
      <c r="J57" s="38">
        <v>45870</v>
      </c>
      <c r="K57" s="39" t="s">
        <v>49</v>
      </c>
      <c r="L57" s="35"/>
      <c r="M57" s="35"/>
      <c r="N57" s="35"/>
      <c r="O57" s="35"/>
      <c r="P57" s="35"/>
      <c r="Q57" s="25"/>
      <c r="R57" s="25"/>
      <c r="S57" s="25"/>
      <c r="T57" s="25"/>
      <c r="U57" s="25"/>
      <c r="V57" s="24"/>
    </row>
    <row r="58" spans="1:22" ht="21.6" customHeight="1">
      <c r="A58" s="69" t="s">
        <v>47</v>
      </c>
      <c r="B58" s="69"/>
      <c r="C58" s="69"/>
      <c r="D58" s="69"/>
      <c r="E58" s="69"/>
      <c r="F58" s="11">
        <v>9850.66</v>
      </c>
      <c r="G58" s="36" t="s">
        <v>48</v>
      </c>
      <c r="H58" s="37">
        <v>202500010021379</v>
      </c>
      <c r="I58" s="38">
        <v>45901</v>
      </c>
      <c r="J58" s="38">
        <v>45901</v>
      </c>
      <c r="K58" s="39" t="s">
        <v>49</v>
      </c>
      <c r="L58" s="35"/>
      <c r="M58" s="35"/>
      <c r="N58" s="35"/>
      <c r="O58" s="35"/>
      <c r="P58" s="35"/>
      <c r="Q58" s="25"/>
      <c r="R58" s="25"/>
      <c r="S58" s="25"/>
      <c r="T58" s="25"/>
      <c r="U58" s="25"/>
      <c r="V58" s="24"/>
    </row>
    <row r="59" spans="1:22" ht="23.85" customHeight="1">
      <c r="A59" s="69" t="s">
        <v>47</v>
      </c>
      <c r="B59" s="69"/>
      <c r="C59" s="69"/>
      <c r="D59" s="69"/>
      <c r="E59" s="69"/>
      <c r="F59" s="11">
        <v>9850.66</v>
      </c>
      <c r="G59" s="33" t="s">
        <v>48</v>
      </c>
      <c r="H59" s="37">
        <v>202500010021379</v>
      </c>
      <c r="I59" s="40">
        <v>45931</v>
      </c>
      <c r="J59" s="40">
        <v>45931</v>
      </c>
      <c r="K59" s="26" t="s">
        <v>49</v>
      </c>
      <c r="L59" s="35"/>
      <c r="M59" s="35"/>
      <c r="N59" s="35"/>
      <c r="O59" s="35"/>
      <c r="P59" s="35"/>
      <c r="Q59" s="25"/>
      <c r="R59" s="25"/>
      <c r="S59" s="25"/>
      <c r="T59" s="25"/>
      <c r="U59" s="25"/>
      <c r="V59" s="24"/>
    </row>
    <row r="60" spans="1:22" ht="23.85" customHeight="1">
      <c r="A60" s="69" t="s">
        <v>47</v>
      </c>
      <c r="B60" s="69"/>
      <c r="C60" s="69"/>
      <c r="D60" s="69"/>
      <c r="E60" s="69"/>
      <c r="F60" s="11">
        <v>9850.66</v>
      </c>
      <c r="G60" s="33" t="s">
        <v>48</v>
      </c>
      <c r="H60" s="37">
        <v>202500010021379</v>
      </c>
      <c r="I60" s="40">
        <v>45962</v>
      </c>
      <c r="J60" s="40">
        <v>45962</v>
      </c>
      <c r="K60" s="26" t="s">
        <v>49</v>
      </c>
      <c r="L60" s="35"/>
      <c r="M60" s="35"/>
      <c r="N60" s="35"/>
      <c r="O60" s="35"/>
      <c r="P60" s="35"/>
      <c r="Q60" s="25"/>
      <c r="R60" s="25"/>
      <c r="S60" s="25"/>
      <c r="T60" s="25"/>
      <c r="U60" s="25"/>
      <c r="V60" s="24"/>
    </row>
    <row r="61" spans="1:22" ht="51">
      <c r="A61" s="71" t="s">
        <v>50</v>
      </c>
      <c r="B61" s="71"/>
      <c r="C61" s="71"/>
      <c r="D61" s="71"/>
      <c r="E61" s="71"/>
      <c r="F61" s="32">
        <v>442648</v>
      </c>
      <c r="G61" s="41" t="s">
        <v>51</v>
      </c>
      <c r="H61" s="33">
        <v>202500010002610</v>
      </c>
      <c r="I61" s="33" t="s">
        <v>52</v>
      </c>
      <c r="J61" s="42">
        <v>45962</v>
      </c>
      <c r="K61" s="26" t="s">
        <v>53</v>
      </c>
      <c r="L61" s="35"/>
      <c r="M61" s="35"/>
      <c r="N61" s="35"/>
      <c r="O61" s="35"/>
      <c r="P61" s="35"/>
      <c r="Q61" s="25"/>
      <c r="R61" s="25"/>
      <c r="S61" s="25"/>
      <c r="T61" s="25"/>
      <c r="U61" s="25"/>
      <c r="V61" s="24"/>
    </row>
    <row r="62" spans="1:22" ht="25.5">
      <c r="A62" s="69" t="s">
        <v>47</v>
      </c>
      <c r="B62" s="69"/>
      <c r="C62" s="69"/>
      <c r="D62" s="69"/>
      <c r="E62" s="69"/>
      <c r="F62" s="11">
        <v>9850.66</v>
      </c>
      <c r="G62" s="33" t="s">
        <v>48</v>
      </c>
      <c r="H62" s="37">
        <v>202500010021379</v>
      </c>
      <c r="I62" s="40">
        <v>45992</v>
      </c>
      <c r="J62" s="40">
        <v>45992</v>
      </c>
      <c r="K62" s="26" t="s">
        <v>49</v>
      </c>
      <c r="L62" s="35"/>
      <c r="M62" s="35"/>
      <c r="N62" s="35"/>
      <c r="O62" s="35"/>
      <c r="P62" s="35"/>
      <c r="Q62" s="25"/>
      <c r="R62" s="25"/>
      <c r="S62" s="25"/>
      <c r="T62" s="25"/>
      <c r="U62" s="25"/>
      <c r="V62" s="24"/>
    </row>
    <row r="63" spans="1:22" ht="12.75" customHeight="1">
      <c r="A63" s="72" t="s">
        <v>54</v>
      </c>
      <c r="B63" s="72"/>
      <c r="C63" s="72"/>
      <c r="D63" s="72"/>
      <c r="E63" s="72"/>
      <c r="F63" s="43">
        <f>SUM(F57:F62)</f>
        <v>491901.3</v>
      </c>
      <c r="G63" s="44"/>
      <c r="H63" s="44"/>
      <c r="I63" s="44"/>
      <c r="J63" s="44"/>
      <c r="K63" s="4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4"/>
    </row>
    <row r="64" spans="1:22" ht="12.75" hidden="1" customHeight="1">
      <c r="A64" s="73" t="s">
        <v>55</v>
      </c>
      <c r="B64" s="73"/>
      <c r="C64" s="73"/>
      <c r="D64" s="73"/>
      <c r="E64" s="73"/>
      <c r="F64" s="73"/>
      <c r="G64" s="73"/>
      <c r="H64" s="73"/>
      <c r="I64" s="47"/>
      <c r="J64" s="47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4"/>
    </row>
    <row r="65" spans="1:22" ht="12.75">
      <c r="A65" s="46"/>
      <c r="B65" s="47"/>
      <c r="C65" s="47"/>
      <c r="D65" s="47"/>
      <c r="E65" s="47"/>
      <c r="F65" s="47"/>
      <c r="G65" s="47"/>
      <c r="H65" s="47"/>
      <c r="I65" s="47"/>
      <c r="J65" s="47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4"/>
    </row>
    <row r="66" spans="1:22" ht="12.75" customHeight="1">
      <c r="A66" s="74" t="s">
        <v>56</v>
      </c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25"/>
      <c r="Q66" s="25"/>
      <c r="R66" s="25"/>
      <c r="S66" s="25"/>
      <c r="T66" s="25"/>
      <c r="U66" s="25"/>
      <c r="V66" s="24"/>
    </row>
    <row r="67" spans="1:22" ht="133.5" customHeight="1">
      <c r="A67" s="75" t="s">
        <v>57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4"/>
    </row>
    <row r="68" spans="1:22" ht="44.85" customHeight="1">
      <c r="A68" s="76" t="s">
        <v>58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4"/>
    </row>
    <row r="69" spans="1:22" ht="59.65" customHeight="1">
      <c r="A69" s="76" t="s">
        <v>59</v>
      </c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4"/>
    </row>
    <row r="70" spans="1:22" ht="12.7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4"/>
    </row>
    <row r="71" spans="1:22" ht="12.7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4"/>
    </row>
    <row r="72" spans="1:22" ht="12.75">
      <c r="A72" s="77" t="s">
        <v>60</v>
      </c>
      <c r="B72" s="77"/>
      <c r="C72" s="77"/>
      <c r="D72" s="77"/>
      <c r="E72" s="77"/>
      <c r="F72" s="77"/>
      <c r="G72" s="77"/>
      <c r="H72" s="77"/>
      <c r="I72" s="77"/>
      <c r="J72" s="24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4"/>
    </row>
    <row r="73" spans="1:22" ht="15">
      <c r="A73" s="48" t="s">
        <v>41</v>
      </c>
      <c r="B73" s="48" t="s">
        <v>61</v>
      </c>
      <c r="C73" s="48" t="s">
        <v>62</v>
      </c>
      <c r="D73" s="48" t="s">
        <v>63</v>
      </c>
      <c r="E73" s="48" t="s">
        <v>64</v>
      </c>
      <c r="F73" s="48" t="s">
        <v>65</v>
      </c>
      <c r="G73" s="78" t="s">
        <v>66</v>
      </c>
      <c r="H73" s="78"/>
      <c r="I73" s="48" t="s">
        <v>67</v>
      </c>
      <c r="J73" s="24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4"/>
    </row>
    <row r="74" spans="1:22" ht="30">
      <c r="A74" s="49">
        <v>202400010085155</v>
      </c>
      <c r="B74" s="50">
        <v>45974</v>
      </c>
      <c r="C74" s="51" t="s">
        <v>68</v>
      </c>
      <c r="D74" s="51">
        <v>4</v>
      </c>
      <c r="E74" s="51">
        <v>15000100</v>
      </c>
      <c r="F74" s="51" t="s">
        <v>69</v>
      </c>
      <c r="G74" s="79" t="s">
        <v>70</v>
      </c>
      <c r="H74" s="79"/>
      <c r="I74" s="52">
        <v>109440</v>
      </c>
      <c r="J74" s="24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4"/>
    </row>
    <row r="75" spans="1:22" ht="15">
      <c r="A75" s="80" t="s">
        <v>54</v>
      </c>
      <c r="B75" s="80"/>
      <c r="C75" s="80"/>
      <c r="D75" s="80"/>
      <c r="E75" s="80"/>
      <c r="F75" s="80"/>
      <c r="G75" s="80"/>
      <c r="H75" s="80"/>
      <c r="I75" s="53">
        <f>SUM(I74)</f>
        <v>109440</v>
      </c>
      <c r="J75" s="24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4"/>
    </row>
    <row r="76" spans="1:22" ht="12.7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4"/>
    </row>
    <row r="77" spans="1:22" ht="12.75" customHeight="1">
      <c r="A77" s="73" t="s">
        <v>71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4"/>
    </row>
    <row r="78" spans="1:22" ht="12.7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4"/>
    </row>
    <row r="79" spans="1:22" ht="12.7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4"/>
    </row>
    <row r="80" spans="1:22" ht="12.7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4"/>
    </row>
    <row r="81" spans="1:22" ht="12.75">
      <c r="A81" s="24"/>
      <c r="B81" s="24"/>
      <c r="C81" s="24"/>
      <c r="D81" s="58"/>
      <c r="E81" s="58"/>
      <c r="F81" s="58"/>
      <c r="I81" s="58"/>
      <c r="J81" s="58"/>
      <c r="K81" s="58"/>
      <c r="L81" s="58"/>
      <c r="M81" s="25"/>
      <c r="N81" s="25"/>
      <c r="O81" s="25"/>
      <c r="P81" s="25"/>
      <c r="Q81" s="25"/>
      <c r="R81" s="25"/>
      <c r="S81" s="25"/>
      <c r="T81" s="25"/>
      <c r="U81" s="25"/>
      <c r="V81" s="24"/>
    </row>
    <row r="82" spans="1:22" ht="12.75">
      <c r="A82" s="24"/>
      <c r="B82" s="24"/>
      <c r="C82" s="24"/>
      <c r="D82" s="58"/>
      <c r="E82" s="58"/>
      <c r="F82" s="58"/>
      <c r="I82" s="58"/>
      <c r="J82" s="58"/>
      <c r="K82" s="58"/>
      <c r="L82" s="58"/>
      <c r="M82" s="25"/>
      <c r="N82" s="25"/>
      <c r="O82" s="25"/>
      <c r="P82" s="25"/>
      <c r="Q82" s="25"/>
      <c r="R82" s="25"/>
      <c r="S82" s="25"/>
      <c r="T82" s="25"/>
      <c r="U82" s="25"/>
      <c r="V82" s="24"/>
    </row>
    <row r="83" spans="1:22" ht="12.7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4"/>
    </row>
  </sheetData>
  <mergeCells count="64">
    <mergeCell ref="A75:H75"/>
    <mergeCell ref="A77:K77"/>
    <mergeCell ref="D81:F81"/>
    <mergeCell ref="I81:L81"/>
    <mergeCell ref="D82:F82"/>
    <mergeCell ref="I82:L82"/>
    <mergeCell ref="A67:K67"/>
    <mergeCell ref="A68:K68"/>
    <mergeCell ref="A69:K69"/>
    <mergeCell ref="A72:I72"/>
    <mergeCell ref="G73:H73"/>
    <mergeCell ref="G74:H74"/>
    <mergeCell ref="A60:E60"/>
    <mergeCell ref="A61:E61"/>
    <mergeCell ref="A62:E62"/>
    <mergeCell ref="A63:E63"/>
    <mergeCell ref="A64:H64"/>
    <mergeCell ref="A66:O66"/>
    <mergeCell ref="A55:E55"/>
    <mergeCell ref="L55:P55"/>
    <mergeCell ref="A56:E56"/>
    <mergeCell ref="A57:E57"/>
    <mergeCell ref="A58:E58"/>
    <mergeCell ref="A59:E59"/>
    <mergeCell ref="A51:K51"/>
    <mergeCell ref="A52:E52"/>
    <mergeCell ref="A53:E53"/>
    <mergeCell ref="L53:P53"/>
    <mergeCell ref="A54:E54"/>
    <mergeCell ref="L54:P54"/>
    <mergeCell ref="A44:E44"/>
    <mergeCell ref="A45:E45"/>
    <mergeCell ref="A46:E46"/>
    <mergeCell ref="A47:E47"/>
    <mergeCell ref="A48:E48"/>
    <mergeCell ref="A49:E49"/>
    <mergeCell ref="K20:N20"/>
    <mergeCell ref="O20:P20"/>
    <mergeCell ref="R20:S20"/>
    <mergeCell ref="T20:U20"/>
    <mergeCell ref="V20:V21"/>
    <mergeCell ref="A43:E43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1102362204722" right="0.51181102362204722" top="1.1811023622047245" bottom="1.1811023622047245" header="0.78740157480314954" footer="0.78740157480314954"/>
  <pageSetup paperSize="0" fitToWidth="0" fitToHeight="0" orientation="portrait" horizontalDpi="0" verticalDpi="0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1599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Henrique Nogueira de Souza</dc:creator>
  <cp:lastModifiedBy>Dell</cp:lastModifiedBy>
  <cp:revision>158</cp:revision>
  <dcterms:created xsi:type="dcterms:W3CDTF">2025-01-22T12:26:36Z</dcterms:created>
  <dcterms:modified xsi:type="dcterms:W3CDTF">2026-04-14T17:51:37Z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